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alfabricadecristales-my.sharepoint.com/personal/ildefonso_velez_realfabricadecristales_es/Documents/A FUNDA.CNV - copia/TRANSPARENCIA Y BUEN GOBIERNO/TRANSPARENCIA 2025/"/>
    </mc:Choice>
  </mc:AlternateContent>
  <xr:revisionPtr revIDLastSave="0" documentId="8_{E53EE0B9-AA61-44F8-8480-9FCE8E628BA2}" xr6:coauthVersionLast="47" xr6:coauthVersionMax="47" xr10:uidLastSave="{00000000-0000-0000-0000-000000000000}"/>
  <bookViews>
    <workbookView xWindow="-113" yWindow="-113" windowWidth="24267" windowHeight="13023" xr2:uid="{1BC607CB-CB03-4168-8B68-FD2F2FD25193}"/>
  </bookViews>
  <sheets>
    <sheet name="-6050" sheetId="1" r:id="rId1"/>
    <sheet name="mas 6050 y - de 18150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E6" i="2"/>
  <c r="D7" i="2"/>
  <c r="E7" i="2"/>
  <c r="D8" i="2"/>
  <c r="E8" i="2"/>
  <c r="D9" i="2"/>
  <c r="E9" i="2"/>
  <c r="E32" i="2" s="1"/>
  <c r="D10" i="2"/>
  <c r="D32" i="2" s="1"/>
  <c r="E10" i="2"/>
  <c r="D11" i="2"/>
  <c r="E11" i="2"/>
  <c r="D12" i="2"/>
  <c r="E12" i="2"/>
  <c r="D13" i="2"/>
  <c r="E13" i="2"/>
  <c r="D14" i="2"/>
  <c r="E14" i="2"/>
  <c r="D15" i="2"/>
  <c r="E15" i="2"/>
  <c r="D16" i="2"/>
  <c r="E16" i="2"/>
  <c r="D17" i="2"/>
  <c r="E17" i="2"/>
  <c r="D18" i="2"/>
  <c r="E18" i="2"/>
  <c r="D19" i="2"/>
  <c r="E19" i="2"/>
  <c r="D20" i="2"/>
  <c r="E20" i="2"/>
  <c r="D21" i="2"/>
  <c r="E21" i="2"/>
  <c r="D22" i="2"/>
  <c r="E22" i="2"/>
  <c r="D23" i="2"/>
  <c r="E23" i="2"/>
  <c r="D24" i="2"/>
  <c r="E24" i="2"/>
  <c r="D25" i="2"/>
  <c r="E25" i="2"/>
  <c r="D26" i="2"/>
  <c r="E26" i="2"/>
  <c r="D27" i="2"/>
  <c r="E27" i="2"/>
  <c r="D28" i="2"/>
  <c r="E28" i="2"/>
  <c r="D29" i="2"/>
  <c r="E29" i="2"/>
  <c r="D30" i="2"/>
  <c r="E30" i="2"/>
  <c r="D31" i="2"/>
  <c r="E31" i="2"/>
  <c r="F32" i="2"/>
  <c r="F186" i="1"/>
  <c r="D40" i="1"/>
  <c r="E40" i="1" s="1"/>
  <c r="D41" i="1"/>
  <c r="E41" i="1" s="1"/>
  <c r="D42" i="1"/>
  <c r="E42" i="1"/>
  <c r="D185" i="1"/>
  <c r="E185" i="1" s="1"/>
  <c r="D184" i="1"/>
  <c r="E184" i="1" s="1"/>
  <c r="D183" i="1"/>
  <c r="E183" i="1" s="1"/>
  <c r="D182" i="1"/>
  <c r="E182" i="1" s="1"/>
  <c r="D181" i="1"/>
  <c r="E181" i="1" s="1"/>
  <c r="D180" i="1"/>
  <c r="E180" i="1" s="1"/>
  <c r="D179" i="1"/>
  <c r="E179" i="1" s="1"/>
  <c r="D178" i="1"/>
  <c r="E178" i="1" s="1"/>
  <c r="D177" i="1"/>
  <c r="E177" i="1" s="1"/>
  <c r="D176" i="1"/>
  <c r="E176" i="1" s="1"/>
  <c r="D175" i="1"/>
  <c r="E175" i="1" s="1"/>
  <c r="D174" i="1"/>
  <c r="E174" i="1" s="1"/>
  <c r="D173" i="1"/>
  <c r="E173" i="1" s="1"/>
  <c r="D165" i="1"/>
  <c r="E165" i="1" s="1"/>
  <c r="D172" i="1"/>
  <c r="E172" i="1" s="1"/>
  <c r="D171" i="1"/>
  <c r="E171" i="1" s="1"/>
  <c r="D170" i="1"/>
  <c r="E170" i="1" s="1"/>
  <c r="D169" i="1"/>
  <c r="E169" i="1" s="1"/>
  <c r="D168" i="1"/>
  <c r="E168" i="1" s="1"/>
  <c r="D167" i="1"/>
  <c r="E167" i="1" s="1"/>
  <c r="D166" i="1"/>
  <c r="E166" i="1" s="1"/>
  <c r="D162" i="1"/>
  <c r="E162" i="1" s="1"/>
  <c r="D164" i="1"/>
  <c r="E164" i="1" s="1"/>
  <c r="D163" i="1"/>
  <c r="E163" i="1" s="1"/>
  <c r="D161" i="1"/>
  <c r="E161" i="1" s="1"/>
  <c r="D160" i="1"/>
  <c r="E160" i="1" s="1"/>
  <c r="D135" i="1"/>
  <c r="E135" i="1" s="1"/>
  <c r="D134" i="1"/>
  <c r="E134" i="1" s="1"/>
  <c r="D133" i="1"/>
  <c r="E133" i="1" s="1"/>
  <c r="D132" i="1"/>
  <c r="E132" i="1" s="1"/>
  <c r="D131" i="1"/>
  <c r="E131" i="1" s="1"/>
  <c r="D130" i="1"/>
  <c r="E130" i="1" s="1"/>
  <c r="D129" i="1"/>
  <c r="E129" i="1" s="1"/>
  <c r="D128" i="1"/>
  <c r="E128" i="1" s="1"/>
  <c r="D127" i="1"/>
  <c r="E127" i="1" s="1"/>
  <c r="D126" i="1"/>
  <c r="E126" i="1" s="1"/>
  <c r="D125" i="1"/>
  <c r="E125" i="1" s="1"/>
  <c r="D124" i="1"/>
  <c r="E124" i="1" s="1"/>
  <c r="D123" i="1"/>
  <c r="E123" i="1" s="1"/>
  <c r="D122" i="1"/>
  <c r="E122" i="1" s="1"/>
  <c r="D121" i="1"/>
  <c r="E121" i="1" s="1"/>
  <c r="D120" i="1"/>
  <c r="E120" i="1" s="1"/>
  <c r="D119" i="1"/>
  <c r="E119" i="1" s="1"/>
  <c r="D118" i="1"/>
  <c r="E118" i="1" s="1"/>
  <c r="D117" i="1"/>
  <c r="E117" i="1" s="1"/>
  <c r="D116" i="1"/>
  <c r="E116" i="1" s="1"/>
  <c r="D115" i="1"/>
  <c r="E115" i="1" s="1"/>
  <c r="D114" i="1"/>
  <c r="E114" i="1" s="1"/>
  <c r="D113" i="1"/>
  <c r="E113" i="1" s="1"/>
  <c r="D112" i="1"/>
  <c r="E112" i="1" s="1"/>
  <c r="D111" i="1"/>
  <c r="E111" i="1" s="1"/>
  <c r="D110" i="1"/>
  <c r="E110" i="1" s="1"/>
  <c r="D109" i="1"/>
  <c r="E109" i="1" s="1"/>
  <c r="D108" i="1"/>
  <c r="E108" i="1" s="1"/>
  <c r="D92" i="1"/>
  <c r="E92" i="1" s="1"/>
  <c r="D90" i="1"/>
  <c r="E90" i="1" s="1"/>
  <c r="D88" i="1"/>
  <c r="E88" i="1" s="1"/>
  <c r="D87" i="1"/>
  <c r="E87" i="1" s="1"/>
  <c r="D85" i="1"/>
  <c r="E85" i="1" s="1"/>
  <c r="D81" i="1"/>
  <c r="E81" i="1" s="1"/>
  <c r="D79" i="1"/>
  <c r="E79" i="1" s="1"/>
  <c r="D76" i="1"/>
  <c r="E76" i="1" s="1"/>
  <c r="D75" i="1"/>
  <c r="E75" i="1" s="1"/>
  <c r="D71" i="1"/>
  <c r="E71" i="1" s="1"/>
  <c r="D70" i="1"/>
  <c r="E70" i="1" s="1"/>
  <c r="D66" i="1"/>
  <c r="E66" i="1" s="1"/>
  <c r="D61" i="1"/>
  <c r="E61" i="1" s="1"/>
  <c r="D62" i="1"/>
  <c r="E62" i="1" s="1"/>
  <c r="D56" i="1"/>
  <c r="E56" i="1" s="1"/>
  <c r="D52" i="1"/>
  <c r="E52" i="1" s="1"/>
  <c r="D55" i="1"/>
  <c r="E55" i="1" s="1"/>
  <c r="D10" i="1"/>
  <c r="E10" i="1" s="1"/>
  <c r="D150" i="1"/>
  <c r="E150" i="1" s="1"/>
  <c r="D151" i="1"/>
  <c r="E151" i="1" s="1"/>
  <c r="D152" i="1"/>
  <c r="E152" i="1" s="1"/>
  <c r="D153" i="1"/>
  <c r="E153" i="1" s="1"/>
  <c r="D154" i="1"/>
  <c r="E154" i="1" s="1"/>
  <c r="D155" i="1"/>
  <c r="E155" i="1" s="1"/>
  <c r="D156" i="1"/>
  <c r="E156" i="1" s="1"/>
  <c r="D157" i="1"/>
  <c r="E157" i="1" s="1"/>
  <c r="D158" i="1"/>
  <c r="E158" i="1" s="1"/>
  <c r="D159" i="1"/>
  <c r="E159" i="1" s="1"/>
  <c r="D138" i="1"/>
  <c r="E138" i="1" s="1"/>
  <c r="D139" i="1"/>
  <c r="E139" i="1" s="1"/>
  <c r="D140" i="1"/>
  <c r="E140" i="1" s="1"/>
  <c r="D142" i="1"/>
  <c r="E142" i="1" s="1"/>
  <c r="D143" i="1"/>
  <c r="E143" i="1" s="1"/>
  <c r="D144" i="1"/>
  <c r="E144" i="1" s="1"/>
  <c r="D145" i="1"/>
  <c r="E145" i="1" s="1"/>
  <c r="D146" i="1"/>
  <c r="E146" i="1" s="1"/>
  <c r="D147" i="1"/>
  <c r="E147" i="1" s="1"/>
  <c r="D148" i="1"/>
  <c r="E148" i="1" s="1"/>
  <c r="D149" i="1"/>
  <c r="E149" i="1" s="1"/>
  <c r="D100" i="1"/>
  <c r="E100" i="1" s="1"/>
  <c r="D101" i="1"/>
  <c r="E101" i="1" s="1"/>
  <c r="D102" i="1"/>
  <c r="E102" i="1" s="1"/>
  <c r="D103" i="1"/>
  <c r="E103" i="1" s="1"/>
  <c r="D104" i="1"/>
  <c r="E104" i="1" s="1"/>
  <c r="D105" i="1"/>
  <c r="E105" i="1" s="1"/>
  <c r="D106" i="1"/>
  <c r="E106" i="1" s="1"/>
  <c r="D107" i="1"/>
  <c r="E107" i="1" s="1"/>
  <c r="D136" i="1"/>
  <c r="E136" i="1" s="1"/>
  <c r="D137" i="1"/>
  <c r="E137" i="1" s="1"/>
  <c r="D60" i="1"/>
  <c r="E60" i="1" s="1"/>
  <c r="D63" i="1"/>
  <c r="E63" i="1" s="1"/>
  <c r="D64" i="1"/>
  <c r="E64" i="1" s="1"/>
  <c r="D65" i="1"/>
  <c r="E65" i="1" s="1"/>
  <c r="D67" i="1"/>
  <c r="E67" i="1" s="1"/>
  <c r="D68" i="1"/>
  <c r="E68" i="1" s="1"/>
  <c r="D69" i="1"/>
  <c r="E69" i="1" s="1"/>
  <c r="D72" i="1"/>
  <c r="E72" i="1" s="1"/>
  <c r="D73" i="1"/>
  <c r="E73" i="1" s="1"/>
  <c r="D74" i="1"/>
  <c r="E74" i="1" s="1"/>
  <c r="D77" i="1"/>
  <c r="E77" i="1" s="1"/>
  <c r="D78" i="1"/>
  <c r="E78" i="1" s="1"/>
  <c r="D80" i="1"/>
  <c r="E80" i="1" s="1"/>
  <c r="D82" i="1"/>
  <c r="E82" i="1" s="1"/>
  <c r="D83" i="1"/>
  <c r="E83" i="1" s="1"/>
  <c r="D84" i="1"/>
  <c r="E84" i="1" s="1"/>
  <c r="D86" i="1"/>
  <c r="E86" i="1" s="1"/>
  <c r="D89" i="1"/>
  <c r="E89" i="1" s="1"/>
  <c r="D91" i="1"/>
  <c r="E91" i="1" s="1"/>
  <c r="D93" i="1"/>
  <c r="E93" i="1" s="1"/>
  <c r="D94" i="1"/>
  <c r="E94" i="1" s="1"/>
  <c r="D95" i="1"/>
  <c r="E95" i="1" s="1"/>
  <c r="D96" i="1"/>
  <c r="E96" i="1" s="1"/>
  <c r="D97" i="1"/>
  <c r="E97" i="1" s="1"/>
  <c r="D98" i="1"/>
  <c r="E98" i="1" s="1"/>
  <c r="D99" i="1"/>
  <c r="E99" i="1" s="1"/>
  <c r="D31" i="1"/>
  <c r="E31" i="1" s="1"/>
  <c r="D32" i="1"/>
  <c r="E32" i="1" s="1"/>
  <c r="D33" i="1"/>
  <c r="E33" i="1" s="1"/>
  <c r="D34" i="1"/>
  <c r="E34" i="1" s="1"/>
  <c r="D35" i="1"/>
  <c r="E35" i="1" s="1"/>
  <c r="D36" i="1"/>
  <c r="E36" i="1" s="1"/>
  <c r="D37" i="1"/>
  <c r="E37" i="1" s="1"/>
  <c r="D38" i="1"/>
  <c r="E38" i="1" s="1"/>
  <c r="D39" i="1"/>
  <c r="E39" i="1" s="1"/>
  <c r="D43" i="1"/>
  <c r="E43" i="1" s="1"/>
  <c r="D44" i="1"/>
  <c r="E44" i="1" s="1"/>
  <c r="D45" i="1"/>
  <c r="E45" i="1" s="1"/>
  <c r="D46" i="1"/>
  <c r="E46" i="1" s="1"/>
  <c r="D47" i="1"/>
  <c r="E47" i="1" s="1"/>
  <c r="D48" i="1"/>
  <c r="E48" i="1" s="1"/>
  <c r="D49" i="1"/>
  <c r="E49" i="1" s="1"/>
  <c r="D50" i="1"/>
  <c r="E50" i="1" s="1"/>
  <c r="D51" i="1"/>
  <c r="E51" i="1" s="1"/>
  <c r="D53" i="1"/>
  <c r="E53" i="1" s="1"/>
  <c r="D54" i="1"/>
  <c r="E54" i="1" s="1"/>
  <c r="D57" i="1"/>
  <c r="E57" i="1" s="1"/>
  <c r="D58" i="1"/>
  <c r="E58" i="1" s="1"/>
  <c r="D59" i="1"/>
  <c r="E59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E23" i="1" s="1"/>
  <c r="D24" i="1"/>
  <c r="E24" i="1" s="1"/>
  <c r="D25" i="1"/>
  <c r="E25" i="1" s="1"/>
  <c r="D26" i="1"/>
  <c r="E26" i="1" s="1"/>
  <c r="D27" i="1"/>
  <c r="E27" i="1" s="1"/>
  <c r="D28" i="1"/>
  <c r="E28" i="1" s="1"/>
  <c r="D29" i="1"/>
  <c r="E29" i="1" s="1"/>
  <c r="D30" i="1"/>
  <c r="E30" i="1" s="1"/>
  <c r="D6" i="1"/>
  <c r="E6" i="1" s="1"/>
  <c r="D7" i="1"/>
  <c r="E7" i="1" s="1"/>
  <c r="D8" i="1"/>
  <c r="E8" i="1" s="1"/>
  <c r="D9" i="1"/>
  <c r="E9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G186" i="1"/>
  <c r="D186" i="1" l="1"/>
  <c r="E186" i="1"/>
</calcChain>
</file>

<file path=xl/sharedStrings.xml><?xml version="1.0" encoding="utf-8"?>
<sst xmlns="http://schemas.openxmlformats.org/spreadsheetml/2006/main" count="285" uniqueCount="275">
  <si>
    <t>FUNDACIÓN CENTRO NACIONAL DEL VIDRIO, F.S.P. - G40012221</t>
  </si>
  <si>
    <t>MENORES</t>
  </si>
  <si>
    <t>Código</t>
  </si>
  <si>
    <t>PROVEEDOR</t>
  </si>
  <si>
    <t>COSTE (sin iva)</t>
  </si>
  <si>
    <t xml:space="preserve">IVA </t>
  </si>
  <si>
    <t>TOTAL ANUAL</t>
  </si>
  <si>
    <t>TOTAL</t>
  </si>
  <si>
    <t>40000002</t>
  </si>
  <si>
    <t>INTGRAF S.COOP</t>
  </si>
  <si>
    <t>40000008</t>
  </si>
  <si>
    <t>GARCÍA PASCUAL, RICARDO</t>
  </si>
  <si>
    <t>40000010</t>
  </si>
  <si>
    <t>ARSYS INTERNET, S.L.U.</t>
  </si>
  <si>
    <t>40000014</t>
  </si>
  <si>
    <t>GÓMEZ MARTÍ, JORGE-CORCHOS</t>
  </si>
  <si>
    <t>40000016</t>
  </si>
  <si>
    <t>HINS SUMINISTROS S.L</t>
  </si>
  <si>
    <t>40000021</t>
  </si>
  <si>
    <t>40000023</t>
  </si>
  <si>
    <t>AB SHOT TECNICS, S.L.</t>
  </si>
  <si>
    <t>40000024</t>
  </si>
  <si>
    <t>RICOSOFT, S.L</t>
  </si>
  <si>
    <t>40000026</t>
  </si>
  <si>
    <t>TRANSPORTES NIETO SEGOVIA, S.L.U.</t>
  </si>
  <si>
    <t>GENERACIÓN VESTUDÁN, S.L</t>
  </si>
  <si>
    <t>40000034</t>
  </si>
  <si>
    <t>FERRETERÍA OKUME (Africa Martín Gª)</t>
  </si>
  <si>
    <t>40000037</t>
  </si>
  <si>
    <t>40000046</t>
  </si>
  <si>
    <t>SEALED AIR PACKAGING, S.L.U</t>
  </si>
  <si>
    <t>40000047</t>
  </si>
  <si>
    <t>ELECTRODO, S.A</t>
  </si>
  <si>
    <t>40000053</t>
  </si>
  <si>
    <t>GALA, S.L</t>
  </si>
  <si>
    <t>40000056</t>
  </si>
  <si>
    <t>TORRES SACRISTÁN, MIGUEL</t>
  </si>
  <si>
    <t>40000065</t>
  </si>
  <si>
    <t>CASTILLA PACK, S.L.</t>
  </si>
  <si>
    <t>40000067</t>
  </si>
  <si>
    <t>AGENDA COMUNICACIÓN, S.L.</t>
  </si>
  <si>
    <t>40000069</t>
  </si>
  <si>
    <t>SUMITEC CONTROL INDUSTRIAL, S.L.U.</t>
  </si>
  <si>
    <t>40000076</t>
  </si>
  <si>
    <t>FARBGLASHÜTTE REICHENBACH</t>
  </si>
  <si>
    <t>40000081</t>
  </si>
  <si>
    <t>TRACK 13 S.L</t>
  </si>
  <si>
    <t>40000095</t>
  </si>
  <si>
    <t>LIBRERÍA - CAFE ICARO, C.B.</t>
  </si>
  <si>
    <t>40000096</t>
  </si>
  <si>
    <t>SUMICRIS, S.L</t>
  </si>
  <si>
    <t>40000099</t>
  </si>
  <si>
    <t>SEOANE CALVO, CARLOS</t>
  </si>
  <si>
    <t>40000100</t>
  </si>
  <si>
    <t>CALCOMANÍAS CERÁMICAS ALVI, S.L.</t>
  </si>
  <si>
    <t>40000101</t>
  </si>
  <si>
    <t>KOALA COMPONENTS, S.A</t>
  </si>
  <si>
    <t>40000110</t>
  </si>
  <si>
    <t>OXIGENO Y SOLDADURA, S.L.U.</t>
  </si>
  <si>
    <t>40000115</t>
  </si>
  <si>
    <t>E.S. HROS DE GERARDO OTERO C.B</t>
  </si>
  <si>
    <t>40000118</t>
  </si>
  <si>
    <t>LABE-LAN, S.L.</t>
  </si>
  <si>
    <t>40000122</t>
  </si>
  <si>
    <t>LINDE GAS ESPAÑA, S.A.U.</t>
  </si>
  <si>
    <t>40000124</t>
  </si>
  <si>
    <t>QUIRÓN PREVENCIÓN, S.L.U.</t>
  </si>
  <si>
    <t>40000138</t>
  </si>
  <si>
    <t>TRANSPORTES M.ESTEBAN , S.A</t>
  </si>
  <si>
    <t>40000139</t>
  </si>
  <si>
    <t>SANZ BROVIA, S.L.U.</t>
  </si>
  <si>
    <t>40000140</t>
  </si>
  <si>
    <t>COMERCIAL PAZOS, S.L</t>
  </si>
  <si>
    <t>MANUALIDADES TRASGU</t>
  </si>
  <si>
    <t>40000155</t>
  </si>
  <si>
    <t>MARSERBCN SERISHOP, S.L.</t>
  </si>
  <si>
    <t>40000156</t>
  </si>
  <si>
    <t>CRISTALERÍAS GARMON, S.L</t>
  </si>
  <si>
    <t>FONTANERÍA Y CALEFACCIÓN</t>
  </si>
  <si>
    <t>40000163</t>
  </si>
  <si>
    <t>LA PALOMA SEGOVIANA, S.A</t>
  </si>
  <si>
    <t>40000169</t>
  </si>
  <si>
    <t>RAJAPACK, S.A</t>
  </si>
  <si>
    <t>40000175</t>
  </si>
  <si>
    <t>MARÍA CORDERO, S.L.N.E.</t>
  </si>
  <si>
    <t>40000198</t>
  </si>
  <si>
    <t>DICALCO, S.L</t>
  </si>
  <si>
    <t>40000205</t>
  </si>
  <si>
    <t>ACENS TECHNOLOGIES, S.L.U.</t>
  </si>
  <si>
    <t>40000214</t>
  </si>
  <si>
    <t>COMERCIAL CAUPI,S.L</t>
  </si>
  <si>
    <t>TECNICONS CASTILLA, S.L</t>
  </si>
  <si>
    <t>40000230</t>
  </si>
  <si>
    <t>PEPE RIOS, S.L</t>
  </si>
  <si>
    <t>40000231</t>
  </si>
  <si>
    <t>TALLERES FERNANDEZ VEGA, S.A</t>
  </si>
  <si>
    <t>40000236</t>
  </si>
  <si>
    <t>GAITERO FERNÁNDEZ, IVÁN</t>
  </si>
  <si>
    <t>40000275</t>
  </si>
  <si>
    <t>ARTES GRÁFICAS GALA, S.L</t>
  </si>
  <si>
    <t>40000278</t>
  </si>
  <si>
    <t>FUMISAN, S.L.</t>
  </si>
  <si>
    <t>CAMFE, S.A</t>
  </si>
  <si>
    <t>40000287</t>
  </si>
  <si>
    <t>MARÍA PALOMA MARTÍN BURÓN (SEGOPAPEL)</t>
  </si>
  <si>
    <t>40000292</t>
  </si>
  <si>
    <t>AZUL DE ARMENIA E.S.P.J.</t>
  </si>
  <si>
    <t>AMAZON e.u S.a.r.l</t>
  </si>
  <si>
    <t>40000313</t>
  </si>
  <si>
    <t>MUNDO ACTIVO EVENTOS, S.L.</t>
  </si>
  <si>
    <t>40000344</t>
  </si>
  <si>
    <t>ALFA COMPUTER, S.L</t>
  </si>
  <si>
    <t>ILUMINACIÓN SEGOVIA, S.L (DISLUZ)</t>
  </si>
  <si>
    <t>40000373</t>
  </si>
  <si>
    <t>ARTIGOT CATERING, S.L.</t>
  </si>
  <si>
    <t>40000382</t>
  </si>
  <si>
    <t>HORCAJO LÓPEZ, BEGOÑA</t>
  </si>
  <si>
    <t>CONTPLA,C.B</t>
  </si>
  <si>
    <t>CASA DE COMIDAS RIN THIN</t>
  </si>
  <si>
    <t>40000406</t>
  </si>
  <si>
    <t>40000408</t>
  </si>
  <si>
    <t>EDICIONES LA MESETA, S.L</t>
  </si>
  <si>
    <t>COM-FORSA, S.L.</t>
  </si>
  <si>
    <t>40000415</t>
  </si>
  <si>
    <t>EXTINTORES SEGOVIA, S.L</t>
  </si>
  <si>
    <t>40000424</t>
  </si>
  <si>
    <t>ESTANGRENN TBO, S.L</t>
  </si>
  <si>
    <t>CEASE,S.L</t>
  </si>
  <si>
    <t>OBESO AGUIRRE IGOR</t>
  </si>
  <si>
    <t>MADERAS COLOMBA, S.L</t>
  </si>
  <si>
    <t>HORCAJO SUMINISTROS, S.A.U</t>
  </si>
  <si>
    <t>CONATEC, S.A.L</t>
  </si>
  <si>
    <t>DE PABLOS ANTONIO, SANTIAGO</t>
  </si>
  <si>
    <t>HU MOLDES PARA VIDRIO, LDA</t>
  </si>
  <si>
    <t>PIOS CATERING, E.S.P.J</t>
  </si>
  <si>
    <t>PÁEZ COCA, TAMARA</t>
  </si>
  <si>
    <t>FLYPPY, C.B</t>
  </si>
  <si>
    <t>BALLESTER SERRANO, MIREN</t>
  </si>
  <si>
    <t>SIDERÚRGICOS HORCAJO,S.A.U</t>
  </si>
  <si>
    <t>GORDO MUÑOZ, S.L</t>
  </si>
  <si>
    <t>ARRIBAS ALAMO, MIGUEL</t>
  </si>
  <si>
    <t>DETECCIÓN ROBO INCENDIO Y SEGURIDAD</t>
  </si>
  <si>
    <t>41000007</t>
  </si>
  <si>
    <t>ASCENSORES ZENER GRUPO ARMONIZA, S.L.U.</t>
  </si>
  <si>
    <t>41000008</t>
  </si>
  <si>
    <t>REPSOL BUTANO, S.A.</t>
  </si>
  <si>
    <t>PARADORES DE TURISMO</t>
  </si>
  <si>
    <t>41000011</t>
  </si>
  <si>
    <t>AQUONA AGUAS DE CASTILLA, S.A.U.</t>
  </si>
  <si>
    <t>NOTICIAS INDEPENDIENTES DE SEGOVIA, S.L.U.</t>
  </si>
  <si>
    <t>ARIAS PINILLOS, JOSE ANTONIO</t>
  </si>
  <si>
    <t>LA ESTACIÓN INDUSTRIAL EVENTS, S.L.</t>
  </si>
  <si>
    <t>ACTIVIDADES DE GESTIÓN DE RESIDUOS, S.L.U</t>
  </si>
  <si>
    <t>A.EMBARBA, S.A.</t>
  </si>
  <si>
    <t>PINTURAS Y DECORACIÓN YOUSEFF ARGHAL</t>
  </si>
  <si>
    <t>AUTOCARES SIGUERO, S.L.</t>
  </si>
  <si>
    <t>BNP PARIBAS LEASE GROUP, S.A</t>
  </si>
  <si>
    <t>LUIS MARIANO GIL PORTAL</t>
  </si>
  <si>
    <t>HISCOX, S.A (SUCURSAL EN ESPAÑA)</t>
  </si>
  <si>
    <t>NAYADE SERVICIOS TURÍSTICOS, S.L</t>
  </si>
  <si>
    <t>ANDRÉS VICTORIA ROMO</t>
  </si>
  <si>
    <t>VIAJES PATIÑO, S.L</t>
  </si>
  <si>
    <t>INTUATE ENERGY, S.L</t>
  </si>
  <si>
    <t>ADOBE SYSTEMS SOFTWARE</t>
  </si>
  <si>
    <t>BARRAU MORENO, ALFREDO</t>
  </si>
  <si>
    <t>COACYLE COLEGIO OFICIAL DE ARQUITECTOS DE SEGOVIA</t>
  </si>
  <si>
    <r>
      <t xml:space="preserve">TOTAL ANUAL AÑO 2025 </t>
    </r>
    <r>
      <rPr>
        <b/>
        <sz val="10"/>
        <color rgb="FF000000"/>
        <rFont val="Arial"/>
        <family val="2"/>
      </rPr>
      <t>(menos 6050 iva incluido)</t>
    </r>
  </si>
  <si>
    <r>
      <t xml:space="preserve">TOTAL ANUAL AÑO 2025 </t>
    </r>
    <r>
      <rPr>
        <b/>
        <sz val="10"/>
        <color rgb="FF000000"/>
        <rFont val="Arial"/>
        <family val="2"/>
      </rPr>
      <t>(+ de 6050 y - de 18150 iva incluido)</t>
    </r>
  </si>
  <si>
    <t>REPLYSA, S.L</t>
  </si>
  <si>
    <t>RODRIGUEA RIVERA, NOELIA</t>
  </si>
  <si>
    <t>DROGUERÍA SILVESTRE, S.L</t>
  </si>
  <si>
    <t>LAVANDERÍA TINTORERÍA, EL CISNE</t>
  </si>
  <si>
    <t>REPROGRAFÍA PUNTO Y APARTE</t>
  </si>
  <si>
    <t>DIAMANTES MATARÓ</t>
  </si>
  <si>
    <t>GONZÁLEZ ALMACÉN LÁMPARAS Y ACCESORIOS, S.L</t>
  </si>
  <si>
    <t>HERRAMIENTAS DE DIAMANTE, S.A</t>
  </si>
  <si>
    <t xml:space="preserve">AGRUPACIÓN EMPRESARIAL TABANERA, </t>
  </si>
  <si>
    <t>GRAN ANGULAR</t>
  </si>
  <si>
    <t>CASTAÑO CRISTÓBAL TAPICERÍAS</t>
  </si>
  <si>
    <t>MANUF. Y DIST. INMAGAR, S.L</t>
  </si>
  <si>
    <t>PENTALUZ, S.L</t>
  </si>
  <si>
    <t>ZOOM VIDEO COMUNICATION,</t>
  </si>
  <si>
    <t>FÁBRICA NACIONAL DE MONEDA Y TIMBRE</t>
  </si>
  <si>
    <t>RADALKI ALQUILER, S.L</t>
  </si>
  <si>
    <t>VALSAÍN PORCHE Y JARDÍN, S.L</t>
  </si>
  <si>
    <t>SANGE, S.L</t>
  </si>
  <si>
    <t>MYR HOSTAELERÍA, S.L</t>
  </si>
  <si>
    <t>NOVATEC INSTALACIONES</t>
  </si>
  <si>
    <t>SOUTHCORE CHEMICALS&amp;RAW</t>
  </si>
  <si>
    <t>CASLE, S.A ( MILAR)</t>
  </si>
  <si>
    <t>SOCIEDAD ESTATAL DE CORREOS</t>
  </si>
  <si>
    <t>MALLAS CASTILLA Y LEÓN,  S.L</t>
  </si>
  <si>
    <t>RODRIGUEZ PEÑA, DIONISIO</t>
  </si>
  <si>
    <t>DHL EXPRESS SPAIN, S.L.U.</t>
  </si>
  <si>
    <t>LEAL DECORACIÓN, S.L</t>
  </si>
  <si>
    <t>DEQING SANMING CRUCIBLE Co., ltd</t>
  </si>
  <si>
    <t>MONTERO FyE, S.A</t>
  </si>
  <si>
    <t>MORO MERINO, LUIS JODÉ</t>
  </si>
  <si>
    <t>JULIO DE LA CALLE GÓMEZ</t>
  </si>
  <si>
    <t>LORPEDAL,S.L ( MANGO)</t>
  </si>
  <si>
    <t>RESTAURANTE JOSE MARÍA, S.L.U</t>
  </si>
  <si>
    <t>SÁNCHEZ REVERTE, MARÍA SOLEDAD</t>
  </si>
  <si>
    <t>MARTÍN OLALLA, MARINA</t>
  </si>
  <si>
    <t>ARBOLEDA RÚIZ, ALMUDENA</t>
  </si>
  <si>
    <t>ASOCIACIÓN CULTURAL AUDITE</t>
  </si>
  <si>
    <t>MARÍA VILLOSLADA, S.L</t>
  </si>
  <si>
    <t>VINILARIUM FLOW, S.L</t>
  </si>
  <si>
    <t>GUIBERT ROSALES, ABREU</t>
  </si>
  <si>
    <t>MISIS ANDRÉS, FREDESVINDA</t>
  </si>
  <si>
    <t>GIL GARCÍA, ISAAC- ÓPTICA</t>
  </si>
  <si>
    <t>EUROPAPEL, S.C</t>
  </si>
  <si>
    <t>RESTAURANTE LA MÁQUINA, S.A</t>
  </si>
  <si>
    <t>ARTE DEL VIDRIO VALLADOLID, S.L</t>
  </si>
  <si>
    <t>DECORACIÓ RIUDEFLORS, S.L</t>
  </si>
  <si>
    <t>FARMACIA CRISTINA MÍNGUEZ</t>
  </si>
  <si>
    <t>GLASSWORKS ESPAÑA, S.L</t>
  </si>
  <si>
    <t>S.T.L DASELAB, S.L</t>
  </si>
  <si>
    <t>PALET TAMA, S.L</t>
  </si>
  <si>
    <t>LUIS ARTURO CASTILLO LANDAETA</t>
  </si>
  <si>
    <t>BONADEI&amp;GRASSIA VANCRAM, S.L</t>
  </si>
  <si>
    <t>HNOS LLORENTA HERNÁNDEZ 8, S.L</t>
  </si>
  <si>
    <t>GÓMEZ VIRSEDA, SERGIO</t>
  </si>
  <si>
    <t>CALLE REOYO, S.L ( LA PORTADA DE MEDIODÍA)</t>
  </si>
  <si>
    <t>RODRIGUEZ LLANOS, JOSE MARÍA</t>
  </si>
  <si>
    <t>SPEZIAL GLASÜTTE KUGLER</t>
  </si>
  <si>
    <t>VENDING TORRES BENITO, S.L</t>
  </si>
  <si>
    <t>RABALÁN COMERCIAL,S.L</t>
  </si>
  <si>
    <t>IMPRESIONES PLASPAP, S.L</t>
  </si>
  <si>
    <t>KAAM INNOVACIÓ Y TECNOLOGÍA, S.L</t>
  </si>
  <si>
    <t>SIT EXPEDICIÓN ARTE Y SEGURIDAD, S.L</t>
  </si>
  <si>
    <t>COPEM LAMO, S.L</t>
  </si>
  <si>
    <t>INTERVENTO 2, S.L</t>
  </si>
  <si>
    <t>CEVIGAS, S.L</t>
  </si>
  <si>
    <t>PATNER IBERÍA, S.L</t>
  </si>
  <si>
    <t>CREATORS, Co. S.L</t>
  </si>
  <si>
    <t>DONOSO HÉCTOR, LUIS</t>
  </si>
  <si>
    <t>MAPFRE ESPAÑA, S.A</t>
  </si>
  <si>
    <t>LEHMANN Y FERNÉNDEZ, S.L</t>
  </si>
  <si>
    <t>ALLIANZ COMPAÑÍA DE SEGUROS Y REASEGUROS, S.A</t>
  </si>
  <si>
    <t>SOLUCIONES EMPRESARIALES Y AUDITORÍA, S.L</t>
  </si>
  <si>
    <t>DE ASÍS SAN FRUTOS PRIETO, FRANCISCO</t>
  </si>
  <si>
    <t>DYNAMIC OPENGOV TECHNOLOGIES</t>
  </si>
  <si>
    <t>META PLATAFORMS IRELAND LIMTED</t>
  </si>
  <si>
    <t>ÁREA NOVE, S.R.L.</t>
  </si>
  <si>
    <t>SEGOBUS, S.L</t>
  </si>
  <si>
    <t>ADVENTIS CÁMARA DECIMAVILLA</t>
  </si>
  <si>
    <t>CASA DECOR DECORAR, S.L.U</t>
  </si>
  <si>
    <t>CHUUB EUROPEAN GROUP SE</t>
  </si>
  <si>
    <t>LA CASA DIAZ, Mª MERCEDES</t>
  </si>
  <si>
    <t>NOVO DEFOLIM, S.L</t>
  </si>
  <si>
    <t>FERNANDEZ ESCRIBANO, PAULA</t>
  </si>
  <si>
    <t>DEPÓSITO DE COMERCIO EXTERIOR</t>
  </si>
  <si>
    <t>AVANCIA APLICACIONES, S.L</t>
  </si>
  <si>
    <t>ÁLVAREZ CABEZUELO, JUAN</t>
  </si>
  <si>
    <t>RUBI ARAGONESES, ELENA</t>
  </si>
  <si>
    <t>CH ROBINSON EUROPE BV</t>
  </si>
  <si>
    <t>INOLLGY, S.A</t>
  </si>
  <si>
    <t>HD FABER, PIENSA, DISEÑA, FABRICA</t>
  </si>
  <si>
    <t>ESMA DATA, S.L</t>
  </si>
  <si>
    <t>GARCÍA ARAHUETES, MIGUEL ANGEL</t>
  </si>
  <si>
    <t>ARTISTICAMENTE, S.L</t>
  </si>
  <si>
    <t>COBOS TAPIAS, MANUEL</t>
  </si>
  <si>
    <t>DISTRILOG PLEVEN, S.L</t>
  </si>
  <si>
    <t>GARDA SERVICIOS DE SEGURIDAD, S.A</t>
  </si>
  <si>
    <t>CONSORCIO DE LA INSTITUCIÓN FERIAL CYL</t>
  </si>
  <si>
    <t>MARAÑÓN SÁNCHEZ, JORGE</t>
  </si>
  <si>
    <t>AVIS, ALQUILE UN COCHE, S.A</t>
  </si>
  <si>
    <t>R. INVERSIONES, S.A</t>
  </si>
  <si>
    <t>ALNUAR 2000, S.L</t>
  </si>
  <si>
    <t>TIPSA RECAMBIOS, S.L</t>
  </si>
  <si>
    <t>ARQUIALIA ARQUITECTURA Y URBANISMO, S.L</t>
  </si>
  <si>
    <t>ELVIRA LÓPEZ , AITOR</t>
  </si>
  <si>
    <t>ELVIRA LÓPEZ, IVÁN</t>
  </si>
  <si>
    <t>FLEXIGUÍA, S.L</t>
  </si>
  <si>
    <t>GRENKE RENT, S.L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</si>
</sst>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20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2" xfId="0" applyBorder="1" applyAlignment="1">
      <alignment vertical="top"/>
    </xf>
    <xf numFmtId="0" fontId="0" fillId="2" borderId="3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3" borderId="3" xfId="0" applyFill="1" applyBorder="1" applyAlignment="1">
      <alignment vertical="top"/>
    </xf>
    <xf numFmtId="0" fontId="0" fillId="3" borderId="2" xfId="0" applyFill="1" applyBorder="1" applyAlignment="1">
      <alignment vertical="top"/>
    </xf>
    <xf numFmtId="0" fontId="2" fillId="3" borderId="1" xfId="0" applyFont="1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2" fillId="3" borderId="4" xfId="0" applyFont="1" applyFill="1" applyBorder="1" applyAlignment="1">
      <alignment vertical="top"/>
    </xf>
    <xf numFmtId="0" fontId="3" fillId="4" borderId="1" xfId="0" applyFont="1" applyFill="1" applyBorder="1" applyAlignment="1">
      <alignment horizontal="center" vertical="top" wrapText="1" readingOrder="1"/>
    </xf>
    <xf numFmtId="0" fontId="3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vertical="top" wrapText="1" readingOrder="1"/>
    </xf>
    <xf numFmtId="0" fontId="3" fillId="4" borderId="1" xfId="0" applyFont="1" applyFill="1" applyBorder="1" applyAlignment="1">
      <alignment horizontal="right" vertical="top" wrapText="1" readingOrder="1"/>
    </xf>
    <xf numFmtId="0" fontId="3" fillId="0" borderId="0" xfId="0" applyFont="1" applyAlignment="1">
      <alignment horizontal="right" vertical="top" wrapText="1" readingOrder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2" fontId="3" fillId="0" borderId="1" xfId="0" applyNumberFormat="1" applyFont="1" applyBorder="1" applyAlignment="1">
      <alignment vertical="top"/>
    </xf>
    <xf numFmtId="4" fontId="3" fillId="0" borderId="1" xfId="0" applyNumberFormat="1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3" fillId="0" borderId="5" xfId="0" applyFont="1" applyBorder="1" applyAlignment="1">
      <alignment vertical="top"/>
    </xf>
    <xf numFmtId="0" fontId="0" fillId="0" borderId="4" xfId="0" applyBorder="1" applyAlignment="1">
      <alignment vertical="top"/>
    </xf>
    <xf numFmtId="0" fontId="3" fillId="0" borderId="3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vertical="top"/>
    </xf>
    <xf numFmtId="0" fontId="0" fillId="2" borderId="1" xfId="0" applyFill="1" applyBorder="1" applyAlignment="1">
      <alignment vertical="top"/>
    </xf>
    <xf numFmtId="0" fontId="2" fillId="2" borderId="1" xfId="0" applyFont="1" applyFill="1" applyBorder="1" applyAlignment="1">
      <alignment horizontal="right" vertical="top"/>
    </xf>
    <xf numFmtId="2" fontId="2" fillId="2" borderId="1" xfId="0" applyNumberFormat="1" applyFont="1" applyFill="1" applyBorder="1" applyAlignment="1">
      <alignment horizontal="right" vertical="top"/>
    </xf>
    <xf numFmtId="4" fontId="2" fillId="2" borderId="1" xfId="0" applyNumberFormat="1" applyFont="1" applyFill="1" applyBorder="1" applyAlignment="1">
      <alignment horizontal="right" vertical="top"/>
    </xf>
    <xf numFmtId="4" fontId="2" fillId="2" borderId="1" xfId="0" applyNumberFormat="1" applyFont="1" applyFill="1" applyBorder="1" applyAlignment="1">
      <alignment vertical="top"/>
    </xf>
    <xf numFmtId="0" fontId="0" fillId="0" borderId="6" xfId="0" applyBorder="1"/>
    <xf numFmtId="0" fontId="3" fillId="0" borderId="1" xfId="0" applyFont="1" applyBorder="1" applyAlignment="1">
      <alignment horizontal="left" vertical="top" wrapText="1"/>
    </xf>
    <xf numFmtId="0" fontId="6" fillId="0" borderId="1" xfId="0" applyFont="1" applyBorder="1"/>
    <xf numFmtId="0" fontId="6" fillId="0" borderId="4" xfId="0" applyFont="1" applyBorder="1" applyAlignment="1">
      <alignment vertical="top"/>
    </xf>
    <xf numFmtId="2" fontId="3" fillId="0" borderId="1" xfId="0" applyNumberFormat="1" applyFont="1" applyBorder="1" applyAlignment="1">
      <alignment vertical="top" wrapText="1"/>
    </xf>
    <xf numFmtId="0" fontId="6" fillId="0" borderId="0" xfId="0" applyFont="1"/>
    <xf numFmtId="0" fontId="6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2" fontId="6" fillId="0" borderId="1" xfId="0" applyNumberFormat="1" applyFont="1" applyBorder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6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vertical="top"/>
    </xf>
    <xf numFmtId="0" fontId="7" fillId="2" borderId="1" xfId="0" applyFont="1" applyFill="1" applyBorder="1" applyAlignment="1">
      <alignment horizontal="right"/>
    </xf>
    <xf numFmtId="0" fontId="6" fillId="2" borderId="1" xfId="0" applyFont="1" applyFill="1" applyBorder="1"/>
    <xf numFmtId="0" fontId="2" fillId="2" borderId="0" xfId="0" applyFont="1" applyFill="1" applyAlignment="1">
      <alignment vertical="top"/>
    </xf>
    <xf numFmtId="0" fontId="0" fillId="3" borderId="0" xfId="0" applyFill="1" applyAlignment="1">
      <alignment vertical="top"/>
    </xf>
    <xf numFmtId="0" fontId="2" fillId="3" borderId="0" xfId="0" applyFont="1" applyFill="1" applyAlignment="1">
      <alignment horizontal="center" vertical="top"/>
    </xf>
    <xf numFmtId="0" fontId="2" fillId="3" borderId="0" xfId="0" applyFont="1" applyFill="1" applyAlignment="1">
      <alignment vertical="top"/>
    </xf>
    <xf numFmtId="0" fontId="3" fillId="4" borderId="0" xfId="0" applyFont="1" applyFill="1" applyAlignment="1">
      <alignment horizontal="right" vertical="top" wrapText="1" readingOrder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2" fontId="6" fillId="0" borderId="0" xfId="0" applyNumberFormat="1" applyFont="1"/>
    <xf numFmtId="2" fontId="3" fillId="0" borderId="0" xfId="0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0" fontId="3" fillId="0" borderId="0" xfId="0" applyFont="1" applyAlignment="1">
      <alignment horizontal="left" wrapText="1"/>
    </xf>
    <xf numFmtId="2" fontId="3" fillId="0" borderId="0" xfId="0" applyNumberFormat="1" applyFont="1" applyAlignment="1">
      <alignment vertical="top" wrapText="1"/>
    </xf>
    <xf numFmtId="0" fontId="0" fillId="0" borderId="0" xfId="0" applyAlignment="1">
      <alignment horizontal="left"/>
    </xf>
    <xf numFmtId="0" fontId="3" fillId="3" borderId="0" xfId="0" applyFont="1" applyFill="1" applyAlignment="1">
      <alignment horizontal="center" vertical="top" wrapText="1" readingOrder="1"/>
    </xf>
    <xf numFmtId="0" fontId="3" fillId="3" borderId="0" xfId="0" applyFont="1" applyFill="1" applyAlignment="1">
      <alignment horizontal="left" vertical="top" wrapText="1"/>
    </xf>
    <xf numFmtId="0" fontId="3" fillId="3" borderId="0" xfId="0" applyFont="1" applyFill="1" applyAlignment="1">
      <alignment vertical="top" wrapText="1" readingOrder="1"/>
    </xf>
    <xf numFmtId="2" fontId="7" fillId="2" borderId="1" xfId="0" applyNumberFormat="1" applyFont="1" applyFill="1" applyBorder="1"/>
    <xf numFmtId="0" fontId="7" fillId="2" borderId="1" xfId="0" applyFont="1" applyFill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2" fontId="3" fillId="0" borderId="1" xfId="0" applyNumberFormat="1" applyFont="1" applyBorder="1"/>
    <xf numFmtId="4" fontId="3" fillId="0" borderId="1" xfId="0" applyNumberFormat="1" applyFont="1" applyBorder="1"/>
    <xf numFmtId="0" fontId="3" fillId="0" borderId="3" xfId="0" applyFont="1" applyBorder="1" applyAlignment="1">
      <alignment horizontal="left" wrapText="1"/>
    </xf>
    <xf numFmtId="2" fontId="3" fillId="0" borderId="1" xfId="0" applyNumberFormat="1" applyFont="1" applyBorder="1" applyAlignment="1">
      <alignment wrapText="1"/>
    </xf>
    <xf numFmtId="0" fontId="8" fillId="3" borderId="0" xfId="0" applyFont="1" applyFill="1" applyAlignment="1">
      <alignment horizontal="left"/>
    </xf>
    <xf numFmtId="0" fontId="8" fillId="3" borderId="0" xfId="0" applyFont="1" applyFill="1"/>
    <xf numFmtId="0" fontId="9" fillId="3" borderId="0" xfId="0" applyFont="1" applyFill="1" applyAlignment="1">
      <alignment horizontal="right"/>
    </xf>
    <xf numFmtId="2" fontId="8" fillId="3" borderId="0" xfId="0" applyNumberFormat="1" applyFont="1" applyFill="1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E215E-02C3-464E-8E1F-DC9E88876659}">
  <dimension ref="A1:Q186"/>
  <sheetViews>
    <sheetView tabSelected="1" workbookViewId="0">
      <selection activeCell="R2" sqref="R2:R5"/>
    </sheetView>
  </sheetViews>
  <sheetFormatPr baseColWidth="10" defaultRowHeight="15.05" x14ac:dyDescent="0.3"/>
  <cols>
    <col min="1" max="1" width="8" customWidth="1"/>
    <col min="2" max="2" width="7.6640625" customWidth="1"/>
    <col min="3" max="3" width="47.109375" customWidth="1"/>
    <col min="4" max="4" width="16.109375" customWidth="1"/>
    <col min="5" max="5" width="16" customWidth="1"/>
    <col min="6" max="6" width="12.44140625" customWidth="1"/>
    <col min="7" max="8" width="0.109375" hidden="1" customWidth="1"/>
    <col min="9" max="9" width="11.44140625" customWidth="1"/>
    <col min="10" max="10" width="19.88671875" hidden="1" customWidth="1"/>
    <col min="11" max="12" width="0.109375" hidden="1" customWidth="1"/>
    <col min="13" max="14" width="13.6640625" customWidth="1"/>
    <col min="15" max="15" width="13.109375" customWidth="1"/>
    <col min="16" max="16" width="0.109375" hidden="1" customWidth="1"/>
    <col min="17" max="17" width="11.44140625" hidden="1" customWidth="1"/>
  </cols>
  <sheetData>
    <row r="1" spans="1:17" ht="26.3" customHeight="1" x14ac:dyDescent="0.3">
      <c r="A1" s="75" t="s">
        <v>166</v>
      </c>
      <c r="B1" s="75"/>
      <c r="C1" s="75"/>
      <c r="D1" s="75"/>
      <c r="E1" s="75"/>
      <c r="F1" s="75"/>
      <c r="G1" s="75"/>
      <c r="H1" s="75"/>
      <c r="I1" s="31"/>
      <c r="J1" s="77"/>
      <c r="K1" s="77"/>
      <c r="L1" s="77"/>
      <c r="M1" s="77"/>
      <c r="N1" s="77"/>
      <c r="O1" s="77"/>
      <c r="P1" s="77"/>
      <c r="Q1" s="77"/>
    </row>
    <row r="2" spans="1:17" ht="15.05" customHeight="1" x14ac:dyDescent="0.3">
      <c r="A2" s="76" t="s">
        <v>0</v>
      </c>
      <c r="B2" s="76"/>
      <c r="C2" s="76"/>
      <c r="D2" s="76"/>
      <c r="E2" s="76"/>
      <c r="F2" s="76"/>
      <c r="G2" s="76"/>
      <c r="H2" s="1"/>
      <c r="I2" s="31"/>
      <c r="J2" s="78"/>
      <c r="K2" s="78"/>
      <c r="L2" s="78"/>
      <c r="M2" s="78"/>
      <c r="N2" s="78"/>
      <c r="O2" s="78"/>
      <c r="P2" s="78"/>
      <c r="Q2" s="6"/>
    </row>
    <row r="3" spans="1:17" x14ac:dyDescent="0.3">
      <c r="A3" s="2"/>
      <c r="B3" s="3"/>
      <c r="C3" s="4" t="s">
        <v>1</v>
      </c>
      <c r="D3" s="4"/>
      <c r="E3" s="4"/>
      <c r="F3" s="4">
        <v>2025</v>
      </c>
      <c r="G3" s="5">
        <v>2024</v>
      </c>
      <c r="H3" s="6"/>
      <c r="J3" s="48"/>
      <c r="K3" s="48"/>
      <c r="L3" s="49"/>
      <c r="M3" s="49"/>
      <c r="N3" s="49"/>
      <c r="O3" s="49"/>
      <c r="P3" s="47"/>
      <c r="Q3" s="6"/>
    </row>
    <row r="4" spans="1:17" x14ac:dyDescent="0.3">
      <c r="A4" s="7"/>
      <c r="B4" s="8"/>
      <c r="C4" s="9"/>
      <c r="D4" s="9"/>
      <c r="E4" s="9"/>
      <c r="F4" s="10"/>
      <c r="G4" s="11"/>
      <c r="H4" s="6"/>
      <c r="J4" s="48"/>
      <c r="K4" s="48"/>
      <c r="L4" s="49"/>
      <c r="M4" s="49"/>
      <c r="N4" s="49"/>
      <c r="O4" s="48"/>
      <c r="P4" s="50"/>
      <c r="Q4" s="6"/>
    </row>
    <row r="5" spans="1:17" ht="13.5" customHeight="1" x14ac:dyDescent="0.3">
      <c r="A5" s="12" t="s">
        <v>2</v>
      </c>
      <c r="B5" s="13"/>
      <c r="C5" s="12" t="s">
        <v>3</v>
      </c>
      <c r="D5" s="12" t="s">
        <v>4</v>
      </c>
      <c r="E5" s="12" t="s">
        <v>5</v>
      </c>
      <c r="F5" s="14" t="s">
        <v>6</v>
      </c>
      <c r="G5" s="15" t="s">
        <v>7</v>
      </c>
      <c r="H5" s="16"/>
      <c r="J5" s="60"/>
      <c r="K5" s="61"/>
      <c r="L5" s="60"/>
      <c r="M5" s="60"/>
      <c r="N5" s="60"/>
      <c r="O5" s="62"/>
      <c r="P5" s="51"/>
      <c r="Q5" s="16"/>
    </row>
    <row r="6" spans="1:17" x14ac:dyDescent="0.3">
      <c r="A6" s="32" t="s">
        <v>10</v>
      </c>
      <c r="B6" s="17"/>
      <c r="C6" s="17" t="s">
        <v>11</v>
      </c>
      <c r="D6" s="19">
        <f t="shared" ref="D6:D57" si="0">F6/1.21</f>
        <v>1753.9256198347107</v>
      </c>
      <c r="E6" s="20">
        <f t="shared" ref="E6:E57" si="1">F6-D6</f>
        <v>368.32438016528931</v>
      </c>
      <c r="F6" s="17">
        <v>2122.25</v>
      </c>
      <c r="G6" s="22">
        <v>1550.33</v>
      </c>
      <c r="H6" s="6"/>
      <c r="J6" s="52"/>
      <c r="K6" s="53"/>
      <c r="L6" s="53"/>
      <c r="M6" s="54"/>
      <c r="N6" s="54"/>
      <c r="O6" s="36"/>
    </row>
    <row r="7" spans="1:17" x14ac:dyDescent="0.3">
      <c r="A7" s="17" t="s">
        <v>12</v>
      </c>
      <c r="B7" s="17"/>
      <c r="C7" s="21" t="s">
        <v>13</v>
      </c>
      <c r="D7" s="19">
        <f t="shared" si="0"/>
        <v>894.5867768595042</v>
      </c>
      <c r="E7" s="20">
        <f t="shared" si="1"/>
        <v>187.86322314049585</v>
      </c>
      <c r="F7" s="34">
        <v>1082.45</v>
      </c>
      <c r="G7" s="23"/>
      <c r="H7" s="6"/>
      <c r="J7" s="53"/>
      <c r="K7" s="53"/>
      <c r="L7" s="53"/>
      <c r="M7" s="54"/>
      <c r="N7" s="54"/>
      <c r="O7" s="36"/>
    </row>
    <row r="8" spans="1:17" x14ac:dyDescent="0.3">
      <c r="A8" s="32" t="s">
        <v>14</v>
      </c>
      <c r="B8" s="17"/>
      <c r="C8" s="17" t="s">
        <v>15</v>
      </c>
      <c r="D8" s="19">
        <f t="shared" si="0"/>
        <v>437</v>
      </c>
      <c r="E8" s="20">
        <f t="shared" si="1"/>
        <v>91.769999999999982</v>
      </c>
      <c r="F8" s="17">
        <v>528.77</v>
      </c>
      <c r="G8" s="18">
        <v>343.64</v>
      </c>
      <c r="H8" s="6"/>
      <c r="J8" s="52"/>
      <c r="K8" s="53"/>
      <c r="L8" s="53"/>
      <c r="M8" s="54"/>
      <c r="N8" s="54"/>
      <c r="O8" s="36"/>
    </row>
    <row r="9" spans="1:17" x14ac:dyDescent="0.3">
      <c r="A9" s="32" t="s">
        <v>16</v>
      </c>
      <c r="B9" s="17"/>
      <c r="C9" s="17" t="s">
        <v>17</v>
      </c>
      <c r="D9" s="19">
        <f t="shared" si="0"/>
        <v>526.96694214876038</v>
      </c>
      <c r="E9" s="20">
        <f t="shared" si="1"/>
        <v>110.66305785123961</v>
      </c>
      <c r="F9" s="17">
        <v>637.63</v>
      </c>
      <c r="G9" s="18">
        <v>315.27999999999997</v>
      </c>
      <c r="H9" s="6"/>
      <c r="J9" s="52"/>
      <c r="K9" s="53"/>
      <c r="L9" s="53"/>
      <c r="M9" s="54"/>
      <c r="N9" s="54"/>
      <c r="O9" s="36"/>
    </row>
    <row r="10" spans="1:17" x14ac:dyDescent="0.3">
      <c r="A10" s="32">
        <v>40000015</v>
      </c>
      <c r="B10" s="17"/>
      <c r="C10" s="17" t="s">
        <v>168</v>
      </c>
      <c r="D10" s="19">
        <f t="shared" ref="D10" si="2">F10/1.21</f>
        <v>136.51239669421489</v>
      </c>
      <c r="E10" s="20">
        <f t="shared" ref="E10" si="3">F10-D10</f>
        <v>28.667603305785121</v>
      </c>
      <c r="F10" s="17">
        <v>165.18</v>
      </c>
      <c r="G10" s="18"/>
      <c r="H10" s="6"/>
      <c r="J10" s="52"/>
      <c r="K10" s="53"/>
      <c r="L10" s="53"/>
      <c r="M10" s="54"/>
      <c r="N10" s="54"/>
      <c r="O10" s="54"/>
    </row>
    <row r="11" spans="1:17" x14ac:dyDescent="0.3">
      <c r="A11" s="32">
        <v>40000019</v>
      </c>
      <c r="B11" s="17"/>
      <c r="C11" s="17" t="s">
        <v>170</v>
      </c>
      <c r="D11" s="19">
        <f t="shared" si="0"/>
        <v>261.33884297520666</v>
      </c>
      <c r="E11" s="20">
        <f t="shared" si="1"/>
        <v>54.881157024793367</v>
      </c>
      <c r="F11" s="17">
        <v>316.22000000000003</v>
      </c>
      <c r="G11" s="18">
        <v>159.27000000000001</v>
      </c>
      <c r="H11" s="6"/>
      <c r="J11" s="52"/>
      <c r="K11" s="53"/>
      <c r="L11" s="53"/>
      <c r="M11" s="54"/>
      <c r="N11" s="54"/>
      <c r="O11" s="36"/>
    </row>
    <row r="12" spans="1:17" x14ac:dyDescent="0.3">
      <c r="A12" s="32" t="s">
        <v>18</v>
      </c>
      <c r="B12" s="17"/>
      <c r="C12" s="17" t="s">
        <v>171</v>
      </c>
      <c r="D12" s="19">
        <f t="shared" si="0"/>
        <v>50</v>
      </c>
      <c r="E12" s="20">
        <f t="shared" si="1"/>
        <v>10.5</v>
      </c>
      <c r="F12" s="17">
        <v>60.5</v>
      </c>
      <c r="G12" s="18">
        <v>67.760000000000005</v>
      </c>
      <c r="H12" s="6"/>
      <c r="J12" s="52"/>
      <c r="K12" s="53"/>
      <c r="L12" s="53"/>
      <c r="M12" s="54"/>
      <c r="N12" s="54"/>
      <c r="O12" s="36"/>
    </row>
    <row r="13" spans="1:17" x14ac:dyDescent="0.3">
      <c r="A13" s="32">
        <v>4000022</v>
      </c>
      <c r="B13" s="17"/>
      <c r="C13" s="17" t="s">
        <v>20</v>
      </c>
      <c r="D13" s="19">
        <f t="shared" si="0"/>
        <v>145</v>
      </c>
      <c r="E13" s="20">
        <f t="shared" si="1"/>
        <v>30.449999999999989</v>
      </c>
      <c r="F13" s="17">
        <v>175.45</v>
      </c>
      <c r="G13" s="18">
        <v>175.45</v>
      </c>
      <c r="H13" s="6"/>
      <c r="J13" s="52"/>
      <c r="K13" s="53"/>
      <c r="L13" s="53"/>
      <c r="M13" s="54"/>
      <c r="N13" s="54"/>
      <c r="O13" s="36"/>
    </row>
    <row r="14" spans="1:17" x14ac:dyDescent="0.3">
      <c r="A14" s="32" t="s">
        <v>19</v>
      </c>
      <c r="B14" s="17"/>
      <c r="C14" s="17" t="s">
        <v>22</v>
      </c>
      <c r="D14" s="19">
        <f t="shared" si="0"/>
        <v>1069</v>
      </c>
      <c r="E14" s="20">
        <f t="shared" si="1"/>
        <v>224.49</v>
      </c>
      <c r="F14" s="17">
        <v>1293.49</v>
      </c>
      <c r="G14" s="18">
        <v>1426</v>
      </c>
      <c r="H14" s="6"/>
      <c r="J14" s="52"/>
      <c r="K14" s="53"/>
      <c r="L14" s="53"/>
      <c r="M14" s="54"/>
      <c r="N14" s="54"/>
      <c r="O14" s="36"/>
    </row>
    <row r="15" spans="1:17" x14ac:dyDescent="0.3">
      <c r="A15" s="32">
        <v>40000028</v>
      </c>
      <c r="B15" s="17"/>
      <c r="C15" s="17" t="s">
        <v>172</v>
      </c>
      <c r="D15" s="19">
        <f t="shared" si="0"/>
        <v>8.9338842975206614</v>
      </c>
      <c r="E15" s="20">
        <f t="shared" si="1"/>
        <v>1.8761157024793391</v>
      </c>
      <c r="F15" s="17">
        <v>10.81</v>
      </c>
      <c r="G15" s="18">
        <v>7131.19</v>
      </c>
      <c r="H15" s="6"/>
      <c r="J15" s="52"/>
      <c r="K15" s="53"/>
      <c r="L15" s="53"/>
      <c r="M15" s="54"/>
      <c r="N15" s="54"/>
      <c r="O15" s="36"/>
    </row>
    <row r="16" spans="1:17" x14ac:dyDescent="0.3">
      <c r="A16" s="32" t="s">
        <v>23</v>
      </c>
      <c r="B16" s="17"/>
      <c r="C16" s="17" t="s">
        <v>25</v>
      </c>
      <c r="D16" s="19">
        <f t="shared" si="0"/>
        <v>3072.6942148760331</v>
      </c>
      <c r="E16" s="20">
        <f t="shared" si="1"/>
        <v>645.26578512396691</v>
      </c>
      <c r="F16" s="17">
        <v>3717.96</v>
      </c>
      <c r="G16" s="18">
        <v>3498.57</v>
      </c>
      <c r="H16" s="6"/>
      <c r="J16" s="52"/>
      <c r="K16" s="53"/>
      <c r="L16" s="53"/>
      <c r="M16" s="54"/>
      <c r="N16" s="54"/>
      <c r="O16" s="36"/>
    </row>
    <row r="17" spans="1:15" x14ac:dyDescent="0.3">
      <c r="A17" s="32" t="s">
        <v>26</v>
      </c>
      <c r="B17" s="17"/>
      <c r="C17" s="17" t="s">
        <v>27</v>
      </c>
      <c r="D17" s="19">
        <f t="shared" si="0"/>
        <v>310.69421487603307</v>
      </c>
      <c r="E17" s="20">
        <f t="shared" si="1"/>
        <v>65.245785123966925</v>
      </c>
      <c r="F17" s="17">
        <v>375.94</v>
      </c>
      <c r="G17" s="18">
        <v>490.79</v>
      </c>
      <c r="H17" s="6"/>
      <c r="J17" s="52"/>
      <c r="K17" s="53"/>
      <c r="L17" s="53"/>
      <c r="M17" s="54"/>
      <c r="N17" s="54"/>
      <c r="O17" s="36"/>
    </row>
    <row r="18" spans="1:15" x14ac:dyDescent="0.3">
      <c r="A18" s="32">
        <v>40000051</v>
      </c>
      <c r="B18" s="17"/>
      <c r="C18" s="17" t="s">
        <v>173</v>
      </c>
      <c r="D18" s="19">
        <f t="shared" si="0"/>
        <v>307.00000000000006</v>
      </c>
      <c r="E18" s="20">
        <f t="shared" si="1"/>
        <v>64.46999999999997</v>
      </c>
      <c r="F18" s="17">
        <v>371.47</v>
      </c>
      <c r="G18" s="18">
        <v>225.36</v>
      </c>
      <c r="H18" s="6"/>
      <c r="J18" s="52"/>
      <c r="K18" s="53"/>
      <c r="L18" s="53"/>
      <c r="M18" s="54"/>
      <c r="N18" s="54"/>
      <c r="O18" s="36"/>
    </row>
    <row r="19" spans="1:15" x14ac:dyDescent="0.3">
      <c r="A19" s="32" t="s">
        <v>29</v>
      </c>
      <c r="B19" s="17"/>
      <c r="C19" s="17" t="s">
        <v>32</v>
      </c>
      <c r="D19" s="19">
        <f t="shared" si="0"/>
        <v>3042.8099173553724</v>
      </c>
      <c r="E19" s="20">
        <f t="shared" si="1"/>
        <v>638.99008264462782</v>
      </c>
      <c r="F19" s="35">
        <v>3681.8</v>
      </c>
      <c r="G19" s="18">
        <v>2349.0100000000002</v>
      </c>
      <c r="H19" s="6"/>
      <c r="J19" s="52"/>
      <c r="K19" s="53"/>
      <c r="L19" s="53"/>
      <c r="M19" s="54"/>
      <c r="N19" s="54"/>
      <c r="O19" s="36"/>
    </row>
    <row r="20" spans="1:15" x14ac:dyDescent="0.3">
      <c r="A20" s="32" t="s">
        <v>31</v>
      </c>
      <c r="B20" s="17"/>
      <c r="C20" s="17" t="s">
        <v>34</v>
      </c>
      <c r="D20" s="19">
        <f t="shared" si="0"/>
        <v>930</v>
      </c>
      <c r="E20" s="20">
        <f t="shared" si="1"/>
        <v>195.29999999999995</v>
      </c>
      <c r="F20" s="17">
        <v>1125.3</v>
      </c>
      <c r="G20" s="18">
        <v>1554.85</v>
      </c>
      <c r="H20" s="6"/>
      <c r="J20" s="52"/>
      <c r="K20" s="53"/>
      <c r="L20" s="53"/>
      <c r="M20" s="54"/>
      <c r="N20" s="54"/>
      <c r="O20" s="36"/>
    </row>
    <row r="21" spans="1:15" x14ac:dyDescent="0.3">
      <c r="A21" s="32" t="s">
        <v>33</v>
      </c>
      <c r="B21" s="17"/>
      <c r="C21" s="17" t="s">
        <v>36</v>
      </c>
      <c r="D21" s="19">
        <f t="shared" si="0"/>
        <v>1148.5123966942149</v>
      </c>
      <c r="E21" s="20">
        <f t="shared" si="1"/>
        <v>241.18760330578516</v>
      </c>
      <c r="F21" s="17">
        <v>1389.7</v>
      </c>
      <c r="G21" s="18">
        <v>626</v>
      </c>
      <c r="H21" s="6"/>
      <c r="J21" s="52"/>
      <c r="K21" s="53"/>
      <c r="L21" s="53"/>
      <c r="M21" s="54"/>
      <c r="N21" s="54"/>
      <c r="O21" s="36"/>
    </row>
    <row r="22" spans="1:15" x14ac:dyDescent="0.3">
      <c r="A22" s="32" t="s">
        <v>35</v>
      </c>
      <c r="B22" s="17"/>
      <c r="C22" s="17" t="s">
        <v>38</v>
      </c>
      <c r="D22" s="19">
        <f t="shared" si="0"/>
        <v>761.38842975206614</v>
      </c>
      <c r="E22" s="20">
        <f t="shared" si="1"/>
        <v>159.89157024793383</v>
      </c>
      <c r="F22" s="17">
        <v>921.28</v>
      </c>
      <c r="G22" s="18">
        <v>756.93</v>
      </c>
      <c r="H22" s="6"/>
      <c r="J22" s="52"/>
      <c r="K22" s="53"/>
      <c r="L22" s="53"/>
      <c r="M22" s="54"/>
      <c r="N22" s="54"/>
      <c r="O22" s="36"/>
    </row>
    <row r="23" spans="1:15" x14ac:dyDescent="0.3">
      <c r="A23" s="32" t="s">
        <v>37</v>
      </c>
      <c r="B23" s="17"/>
      <c r="C23" s="17" t="s">
        <v>174</v>
      </c>
      <c r="D23" s="19">
        <f t="shared" si="0"/>
        <v>35</v>
      </c>
      <c r="E23" s="20">
        <f t="shared" si="1"/>
        <v>7.3500000000000014</v>
      </c>
      <c r="F23" s="17">
        <v>42.35</v>
      </c>
      <c r="G23" s="18">
        <v>656.27</v>
      </c>
      <c r="H23" s="6"/>
      <c r="J23" s="52"/>
      <c r="K23" s="53"/>
      <c r="L23" s="53"/>
      <c r="M23" s="55"/>
      <c r="N23" s="56"/>
      <c r="O23" s="53"/>
    </row>
    <row r="24" spans="1:15" x14ac:dyDescent="0.3">
      <c r="A24" s="32" t="s">
        <v>39</v>
      </c>
      <c r="B24" s="17"/>
      <c r="C24" s="17" t="s">
        <v>40</v>
      </c>
      <c r="D24" s="19">
        <f t="shared" si="0"/>
        <v>1994.504132231405</v>
      </c>
      <c r="E24" s="20">
        <f t="shared" si="1"/>
        <v>418.84586776859487</v>
      </c>
      <c r="F24" s="17">
        <v>2413.35</v>
      </c>
      <c r="G24" s="18">
        <v>1684.32</v>
      </c>
      <c r="H24" s="6"/>
      <c r="J24" s="52"/>
      <c r="K24" s="53"/>
      <c r="L24" s="52"/>
      <c r="M24" s="55"/>
      <c r="N24" s="56"/>
      <c r="O24" s="53"/>
    </row>
    <row r="25" spans="1:15" x14ac:dyDescent="0.3">
      <c r="A25" s="32" t="s">
        <v>41</v>
      </c>
      <c r="B25" s="17"/>
      <c r="C25" s="17" t="s">
        <v>42</v>
      </c>
      <c r="D25" s="19">
        <f t="shared" si="0"/>
        <v>4427.5867768595044</v>
      </c>
      <c r="E25" s="20">
        <f t="shared" si="1"/>
        <v>929.79322314049568</v>
      </c>
      <c r="F25" s="17">
        <v>5357.38</v>
      </c>
      <c r="G25" s="18">
        <v>684.6</v>
      </c>
      <c r="H25" s="6"/>
      <c r="J25" s="52"/>
      <c r="K25" s="53"/>
      <c r="L25" s="57"/>
      <c r="M25" s="55"/>
      <c r="N25" s="56"/>
      <c r="O25" s="58"/>
    </row>
    <row r="26" spans="1:15" x14ac:dyDescent="0.3">
      <c r="A26" s="32">
        <v>40000093</v>
      </c>
      <c r="B26" s="17"/>
      <c r="C26" s="17" t="s">
        <v>175</v>
      </c>
      <c r="D26" s="19">
        <f t="shared" si="0"/>
        <v>105.50413223140495</v>
      </c>
      <c r="E26" s="20">
        <f t="shared" si="1"/>
        <v>22.155867768595044</v>
      </c>
      <c r="F26" s="17">
        <v>127.66</v>
      </c>
      <c r="G26" s="18">
        <v>3073.4</v>
      </c>
      <c r="H26" s="6"/>
      <c r="J26" s="40"/>
      <c r="K26" s="36"/>
      <c r="L26" s="36"/>
      <c r="M26" s="36"/>
      <c r="N26" s="36"/>
      <c r="O26" s="36"/>
    </row>
    <row r="27" spans="1:15" x14ac:dyDescent="0.3">
      <c r="A27" s="32" t="s">
        <v>45</v>
      </c>
      <c r="B27" s="17"/>
      <c r="C27" s="17" t="s">
        <v>46</v>
      </c>
      <c r="D27" s="19">
        <f t="shared" si="0"/>
        <v>428</v>
      </c>
      <c r="E27" s="20">
        <f t="shared" si="1"/>
        <v>89.88</v>
      </c>
      <c r="F27" s="17">
        <v>517.88</v>
      </c>
      <c r="G27" s="18">
        <v>4002.68</v>
      </c>
      <c r="H27" s="6"/>
      <c r="J27" s="57"/>
      <c r="K27" s="53"/>
      <c r="L27" s="53"/>
      <c r="M27" s="55"/>
      <c r="N27" s="56"/>
      <c r="O27" s="58"/>
    </row>
    <row r="28" spans="1:15" x14ac:dyDescent="0.3">
      <c r="A28" s="32" t="s">
        <v>47</v>
      </c>
      <c r="B28" s="17"/>
      <c r="C28" s="17" t="s">
        <v>48</v>
      </c>
      <c r="D28" s="19">
        <f t="shared" si="0"/>
        <v>59.305785123966949</v>
      </c>
      <c r="E28" s="20">
        <f t="shared" si="1"/>
        <v>12.454214876033056</v>
      </c>
      <c r="F28" s="17">
        <v>71.760000000000005</v>
      </c>
      <c r="G28" s="18">
        <v>59.75</v>
      </c>
      <c r="H28" s="6"/>
      <c r="J28" s="52"/>
      <c r="K28" s="53"/>
      <c r="L28" s="53"/>
      <c r="M28" s="55"/>
      <c r="N28" s="56"/>
      <c r="O28" s="58"/>
    </row>
    <row r="29" spans="1:15" x14ac:dyDescent="0.3">
      <c r="A29" s="32" t="s">
        <v>49</v>
      </c>
      <c r="B29" s="17"/>
      <c r="C29" s="17" t="s">
        <v>50</v>
      </c>
      <c r="D29" s="19">
        <f t="shared" si="0"/>
        <v>2567.0743801652893</v>
      </c>
      <c r="E29" s="20">
        <f t="shared" si="1"/>
        <v>539.08561983471054</v>
      </c>
      <c r="F29" s="17">
        <v>3106.16</v>
      </c>
      <c r="G29" s="18">
        <v>2864.67</v>
      </c>
      <c r="H29" s="6"/>
      <c r="J29" s="52"/>
      <c r="K29" s="53"/>
      <c r="L29" s="53"/>
      <c r="M29" s="55"/>
      <c r="N29" s="56"/>
      <c r="O29" s="58"/>
    </row>
    <row r="30" spans="1:15" x14ac:dyDescent="0.3">
      <c r="A30" s="32" t="s">
        <v>51</v>
      </c>
      <c r="B30" s="17"/>
      <c r="C30" s="17" t="s">
        <v>52</v>
      </c>
      <c r="D30" s="19">
        <f t="shared" si="0"/>
        <v>491</v>
      </c>
      <c r="E30" s="20">
        <f t="shared" si="1"/>
        <v>103.11000000000001</v>
      </c>
      <c r="F30" s="17">
        <v>594.11</v>
      </c>
      <c r="G30" s="18">
        <v>188.76</v>
      </c>
      <c r="H30" s="6"/>
      <c r="J30" s="40"/>
      <c r="K30" s="36"/>
      <c r="L30" s="36"/>
      <c r="M30" s="36"/>
      <c r="N30" s="36"/>
      <c r="O30" s="36"/>
    </row>
    <row r="31" spans="1:15" x14ac:dyDescent="0.3">
      <c r="A31" s="32" t="s">
        <v>53</v>
      </c>
      <c r="B31" s="17"/>
      <c r="C31" s="17" t="s">
        <v>54</v>
      </c>
      <c r="D31" s="19">
        <f t="shared" si="0"/>
        <v>540.50413223140492</v>
      </c>
      <c r="E31" s="20">
        <f t="shared" si="1"/>
        <v>113.50586776859507</v>
      </c>
      <c r="F31" s="17">
        <v>654.01</v>
      </c>
      <c r="G31" s="18">
        <v>606.82000000000005</v>
      </c>
      <c r="H31" s="6"/>
      <c r="J31" s="40"/>
      <c r="K31" s="36"/>
      <c r="L31" s="36"/>
      <c r="M31" s="54"/>
      <c r="N31" s="54"/>
      <c r="O31" s="36"/>
    </row>
    <row r="32" spans="1:15" x14ac:dyDescent="0.3">
      <c r="A32" s="32" t="s">
        <v>55</v>
      </c>
      <c r="B32" s="17"/>
      <c r="C32" s="17" t="s">
        <v>56</v>
      </c>
      <c r="D32" s="19">
        <f t="shared" si="0"/>
        <v>232.66115702479337</v>
      </c>
      <c r="E32" s="20">
        <f t="shared" si="1"/>
        <v>48.858842975206613</v>
      </c>
      <c r="F32" s="17">
        <v>281.52</v>
      </c>
      <c r="G32" s="18">
        <v>32.520000000000003</v>
      </c>
      <c r="H32" s="6"/>
      <c r="J32" s="40"/>
      <c r="K32" s="36"/>
      <c r="L32" s="36"/>
      <c r="M32" s="54"/>
      <c r="N32" s="54"/>
      <c r="O32" s="36"/>
    </row>
    <row r="33" spans="1:15" x14ac:dyDescent="0.3">
      <c r="A33" s="32" t="s">
        <v>57</v>
      </c>
      <c r="B33" s="17"/>
      <c r="C33" s="17" t="s">
        <v>58</v>
      </c>
      <c r="D33" s="19">
        <f t="shared" si="0"/>
        <v>61.462809917355379</v>
      </c>
      <c r="E33" s="20">
        <f t="shared" si="1"/>
        <v>12.907190082644625</v>
      </c>
      <c r="F33" s="17">
        <v>74.37</v>
      </c>
      <c r="G33" s="18">
        <v>155.27000000000001</v>
      </c>
      <c r="H33" s="6"/>
      <c r="J33" s="40"/>
      <c r="K33" s="36"/>
      <c r="L33" s="36"/>
      <c r="M33" s="54"/>
      <c r="N33" s="54"/>
      <c r="O33" s="36"/>
    </row>
    <row r="34" spans="1:15" x14ac:dyDescent="0.3">
      <c r="A34" s="32" t="s">
        <v>59</v>
      </c>
      <c r="B34" s="17"/>
      <c r="C34" s="17" t="s">
        <v>60</v>
      </c>
      <c r="D34" s="19">
        <f t="shared" si="0"/>
        <v>651.52892561983469</v>
      </c>
      <c r="E34" s="20">
        <f t="shared" si="1"/>
        <v>136.82107438016533</v>
      </c>
      <c r="F34" s="17">
        <v>788.35</v>
      </c>
      <c r="G34" s="18">
        <v>669.19</v>
      </c>
      <c r="H34" s="6"/>
      <c r="J34" s="52"/>
      <c r="K34" s="53"/>
      <c r="L34" s="53"/>
      <c r="M34" s="55"/>
      <c r="N34" s="56"/>
      <c r="O34" s="53"/>
    </row>
    <row r="35" spans="1:15" x14ac:dyDescent="0.3">
      <c r="A35" s="32" t="s">
        <v>61</v>
      </c>
      <c r="B35" s="17"/>
      <c r="C35" s="17" t="s">
        <v>62</v>
      </c>
      <c r="D35" s="19">
        <f t="shared" si="0"/>
        <v>543</v>
      </c>
      <c r="E35" s="20">
        <f t="shared" si="1"/>
        <v>114.02999999999997</v>
      </c>
      <c r="F35" s="17">
        <v>657.03</v>
      </c>
      <c r="G35" s="18">
        <v>237.72</v>
      </c>
      <c r="H35" s="6"/>
      <c r="J35" s="52"/>
      <c r="K35" s="53"/>
      <c r="L35" s="53"/>
      <c r="M35" s="55"/>
      <c r="N35" s="56"/>
      <c r="O35" s="58"/>
    </row>
    <row r="36" spans="1:15" x14ac:dyDescent="0.3">
      <c r="A36" s="32" t="s">
        <v>63</v>
      </c>
      <c r="B36" s="17"/>
      <c r="C36" s="17" t="s">
        <v>64</v>
      </c>
      <c r="D36" s="19">
        <f t="shared" si="0"/>
        <v>3930.5537190082646</v>
      </c>
      <c r="E36" s="20">
        <f t="shared" si="1"/>
        <v>825.41628099173568</v>
      </c>
      <c r="F36" s="17">
        <v>4755.97</v>
      </c>
      <c r="G36" s="18">
        <v>3975.75</v>
      </c>
      <c r="H36" s="6"/>
      <c r="J36" s="40"/>
      <c r="K36" s="36"/>
      <c r="L36" s="36"/>
      <c r="M36" s="55"/>
      <c r="N36" s="56"/>
      <c r="O36" s="58"/>
    </row>
    <row r="37" spans="1:15" x14ac:dyDescent="0.3">
      <c r="A37" s="32">
        <v>4000145</v>
      </c>
      <c r="B37" s="17"/>
      <c r="C37" s="17" t="s">
        <v>176</v>
      </c>
      <c r="D37" s="19">
        <f t="shared" si="0"/>
        <v>5.6033057851239674</v>
      </c>
      <c r="E37" s="20">
        <f t="shared" si="1"/>
        <v>1.1766942148760329</v>
      </c>
      <c r="F37" s="17">
        <v>6.78</v>
      </c>
      <c r="G37" s="18">
        <v>120</v>
      </c>
      <c r="H37" s="6"/>
      <c r="J37" s="40"/>
      <c r="K37" s="36"/>
      <c r="L37" s="36"/>
      <c r="M37" s="55"/>
      <c r="N37" s="56"/>
      <c r="O37" s="58"/>
    </row>
    <row r="38" spans="1:15" x14ac:dyDescent="0.3">
      <c r="A38" s="32" t="s">
        <v>67</v>
      </c>
      <c r="B38" s="17"/>
      <c r="C38" s="17" t="s">
        <v>68</v>
      </c>
      <c r="D38" s="19">
        <f t="shared" si="0"/>
        <v>613</v>
      </c>
      <c r="E38" s="20">
        <f t="shared" si="1"/>
        <v>128.73000000000002</v>
      </c>
      <c r="F38" s="17">
        <v>741.73</v>
      </c>
      <c r="G38" s="18">
        <v>267.41000000000003</v>
      </c>
      <c r="H38" s="6"/>
      <c r="J38" s="40"/>
      <c r="K38" s="36"/>
      <c r="L38" s="36"/>
      <c r="M38" s="55"/>
      <c r="N38" s="56"/>
      <c r="O38" s="58"/>
    </row>
    <row r="39" spans="1:15" x14ac:dyDescent="0.3">
      <c r="A39" s="32" t="s">
        <v>69</v>
      </c>
      <c r="B39" s="17"/>
      <c r="C39" s="17" t="s">
        <v>70</v>
      </c>
      <c r="D39" s="19">
        <f t="shared" si="0"/>
        <v>4110.2892561983472</v>
      </c>
      <c r="E39" s="20">
        <f t="shared" si="1"/>
        <v>863.16074380165264</v>
      </c>
      <c r="F39" s="17">
        <v>4973.45</v>
      </c>
      <c r="G39" s="18">
        <v>6067.68</v>
      </c>
      <c r="H39" s="6"/>
      <c r="J39" s="71"/>
      <c r="K39" s="72"/>
      <c r="L39" s="73"/>
      <c r="M39" s="74"/>
      <c r="N39" s="74"/>
      <c r="O39" s="72"/>
    </row>
    <row r="40" spans="1:15" x14ac:dyDescent="0.3">
      <c r="A40" s="32" t="s">
        <v>71</v>
      </c>
      <c r="B40" s="17"/>
      <c r="C40" s="17" t="s">
        <v>72</v>
      </c>
      <c r="D40" s="19">
        <f t="shared" si="0"/>
        <v>137.70247933884298</v>
      </c>
      <c r="E40" s="20">
        <f t="shared" si="1"/>
        <v>28.917520661157027</v>
      </c>
      <c r="F40" s="17">
        <v>166.62</v>
      </c>
      <c r="G40" s="18">
        <v>471.49</v>
      </c>
      <c r="H40" s="6"/>
      <c r="J40" s="40"/>
      <c r="K40" s="36"/>
      <c r="L40" s="36"/>
      <c r="M40" s="36"/>
      <c r="N40" s="36"/>
      <c r="O40" s="36"/>
    </row>
    <row r="41" spans="1:15" x14ac:dyDescent="0.3">
      <c r="A41" s="32">
        <v>4000161</v>
      </c>
      <c r="B41" s="17"/>
      <c r="C41" s="17" t="s">
        <v>177</v>
      </c>
      <c r="D41" s="19">
        <f t="shared" si="0"/>
        <v>120</v>
      </c>
      <c r="E41" s="20">
        <f t="shared" si="1"/>
        <v>25.199999999999989</v>
      </c>
      <c r="F41" s="17">
        <v>145.19999999999999</v>
      </c>
      <c r="G41" s="18">
        <v>137.26</v>
      </c>
      <c r="H41" s="6"/>
      <c r="J41" s="40"/>
      <c r="K41" s="36"/>
      <c r="L41" s="36"/>
      <c r="M41" s="36"/>
      <c r="N41" s="36"/>
      <c r="O41" s="36"/>
    </row>
    <row r="42" spans="1:15" x14ac:dyDescent="0.3">
      <c r="A42" s="32">
        <v>4000154</v>
      </c>
      <c r="B42" s="17"/>
      <c r="C42" s="17" t="s">
        <v>73</v>
      </c>
      <c r="D42" s="19">
        <f t="shared" si="0"/>
        <v>26.140495867768596</v>
      </c>
      <c r="E42" s="20">
        <f t="shared" si="1"/>
        <v>5.4895041322314029</v>
      </c>
      <c r="F42" s="17">
        <v>31.63</v>
      </c>
      <c r="G42" s="18">
        <v>176.69</v>
      </c>
      <c r="H42" s="6"/>
      <c r="J42" s="41"/>
      <c r="K42" s="42"/>
      <c r="L42" s="42"/>
      <c r="M42" s="42"/>
      <c r="N42" s="42"/>
      <c r="O42" s="42"/>
    </row>
    <row r="43" spans="1:15" x14ac:dyDescent="0.3">
      <c r="A43" s="32" t="s">
        <v>74</v>
      </c>
      <c r="B43" s="17"/>
      <c r="C43" s="17" t="s">
        <v>75</v>
      </c>
      <c r="D43" s="19">
        <f t="shared" si="0"/>
        <v>1152</v>
      </c>
      <c r="E43" s="20">
        <f t="shared" si="1"/>
        <v>241.92000000000007</v>
      </c>
      <c r="F43" s="17">
        <v>1393.92</v>
      </c>
      <c r="G43" s="18">
        <v>1732.72</v>
      </c>
      <c r="H43" s="6"/>
      <c r="J43" s="59"/>
    </row>
    <row r="44" spans="1:15" x14ac:dyDescent="0.3">
      <c r="A44" s="32" t="s">
        <v>76</v>
      </c>
      <c r="B44" s="17"/>
      <c r="C44" s="17" t="s">
        <v>77</v>
      </c>
      <c r="D44" s="19">
        <f t="shared" si="0"/>
        <v>1719.818181818182</v>
      </c>
      <c r="E44" s="20">
        <f t="shared" si="1"/>
        <v>361.16181818181803</v>
      </c>
      <c r="F44" s="17">
        <v>2080.98</v>
      </c>
      <c r="G44" s="18">
        <v>521.03</v>
      </c>
      <c r="H44" s="6"/>
    </row>
    <row r="45" spans="1:15" x14ac:dyDescent="0.3">
      <c r="A45" s="32">
        <v>4000159</v>
      </c>
      <c r="B45" s="17"/>
      <c r="C45" s="17" t="s">
        <v>78</v>
      </c>
      <c r="D45" s="19">
        <f t="shared" si="0"/>
        <v>260</v>
      </c>
      <c r="E45" s="20">
        <f t="shared" si="1"/>
        <v>54.600000000000023</v>
      </c>
      <c r="F45" s="17">
        <v>314.60000000000002</v>
      </c>
      <c r="G45" s="18">
        <v>102.39</v>
      </c>
      <c r="H45" s="6"/>
    </row>
    <row r="46" spans="1:15" x14ac:dyDescent="0.3">
      <c r="A46" s="32" t="s">
        <v>79</v>
      </c>
      <c r="B46" s="17"/>
      <c r="C46" s="17" t="s">
        <v>80</v>
      </c>
      <c r="D46" s="19">
        <f t="shared" si="0"/>
        <v>430</v>
      </c>
      <c r="E46" s="20">
        <f t="shared" si="1"/>
        <v>90.299999999999955</v>
      </c>
      <c r="F46" s="17">
        <v>520.29999999999995</v>
      </c>
      <c r="G46" s="18">
        <v>508.2</v>
      </c>
      <c r="H46" s="6"/>
    </row>
    <row r="47" spans="1:15" x14ac:dyDescent="0.3">
      <c r="A47" s="32" t="s">
        <v>81</v>
      </c>
      <c r="B47" s="17"/>
      <c r="C47" s="17" t="s">
        <v>82</v>
      </c>
      <c r="D47" s="19">
        <f t="shared" si="0"/>
        <v>3898.4380165289253</v>
      </c>
      <c r="E47" s="20">
        <f t="shared" si="1"/>
        <v>818.67198347107433</v>
      </c>
      <c r="F47" s="17">
        <v>4717.1099999999997</v>
      </c>
      <c r="G47" s="18">
        <v>1457.93</v>
      </c>
      <c r="H47" s="6"/>
    </row>
    <row r="48" spans="1:15" x14ac:dyDescent="0.3">
      <c r="A48" s="32" t="s">
        <v>83</v>
      </c>
      <c r="B48" s="17"/>
      <c r="C48" s="17" t="s">
        <v>84</v>
      </c>
      <c r="D48" s="19">
        <f t="shared" si="0"/>
        <v>1526.6280991735539</v>
      </c>
      <c r="E48" s="20">
        <f t="shared" si="1"/>
        <v>320.59190082644614</v>
      </c>
      <c r="F48" s="17">
        <v>1847.22</v>
      </c>
      <c r="G48" s="18">
        <v>524.38</v>
      </c>
      <c r="H48" s="6"/>
    </row>
    <row r="49" spans="1:8" x14ac:dyDescent="0.3">
      <c r="A49" s="32">
        <v>40000187</v>
      </c>
      <c r="B49" s="17"/>
      <c r="C49" s="17" t="s">
        <v>178</v>
      </c>
      <c r="D49" s="19">
        <f t="shared" si="0"/>
        <v>533.09090909090912</v>
      </c>
      <c r="E49" s="20">
        <f t="shared" si="1"/>
        <v>111.94909090909084</v>
      </c>
      <c r="F49" s="17">
        <v>645.04</v>
      </c>
      <c r="G49" s="18">
        <v>673.4</v>
      </c>
      <c r="H49" s="6"/>
    </row>
    <row r="50" spans="1:8" x14ac:dyDescent="0.3">
      <c r="A50" s="32">
        <v>4000191</v>
      </c>
      <c r="B50" s="17"/>
      <c r="C50" s="17" t="s">
        <v>179</v>
      </c>
      <c r="D50" s="19">
        <f t="shared" si="0"/>
        <v>978.39669421487599</v>
      </c>
      <c r="E50" s="20">
        <f t="shared" si="1"/>
        <v>205.46330578512391</v>
      </c>
      <c r="F50" s="17">
        <v>1183.8599999999999</v>
      </c>
      <c r="G50" s="18">
        <v>99.5</v>
      </c>
      <c r="H50" s="6"/>
    </row>
    <row r="51" spans="1:8" x14ac:dyDescent="0.3">
      <c r="A51" s="32" t="s">
        <v>85</v>
      </c>
      <c r="B51" s="17"/>
      <c r="C51" s="17" t="s">
        <v>86</v>
      </c>
      <c r="D51" s="19">
        <f t="shared" si="0"/>
        <v>1280.3223140495868</v>
      </c>
      <c r="E51" s="20">
        <f t="shared" si="1"/>
        <v>268.86768595041326</v>
      </c>
      <c r="F51" s="17">
        <v>1549.19</v>
      </c>
      <c r="G51" s="18">
        <v>939.69</v>
      </c>
      <c r="H51" s="6"/>
    </row>
    <row r="52" spans="1:8" x14ac:dyDescent="0.3">
      <c r="A52" s="32">
        <v>40000217</v>
      </c>
      <c r="B52" s="17"/>
      <c r="C52" s="24" t="s">
        <v>182</v>
      </c>
      <c r="D52" s="19">
        <f t="shared" ref="D52" si="4">F52/1.21</f>
        <v>28.000000000000004</v>
      </c>
      <c r="E52" s="20">
        <f t="shared" ref="E52" si="5">F52-D52</f>
        <v>5.879999999999999</v>
      </c>
      <c r="F52" s="17">
        <v>33.880000000000003</v>
      </c>
      <c r="G52" s="18"/>
      <c r="H52" s="6"/>
    </row>
    <row r="53" spans="1:8" x14ac:dyDescent="0.3">
      <c r="A53" s="32" t="s">
        <v>89</v>
      </c>
      <c r="B53" s="17"/>
      <c r="C53" s="17" t="s">
        <v>90</v>
      </c>
      <c r="D53" s="19">
        <f t="shared" si="0"/>
        <v>862.5867768595042</v>
      </c>
      <c r="E53" s="20">
        <f t="shared" si="1"/>
        <v>181.14322314049582</v>
      </c>
      <c r="F53" s="17">
        <v>1043.73</v>
      </c>
      <c r="G53" s="25">
        <v>648.92999999999995</v>
      </c>
      <c r="H53" s="6"/>
    </row>
    <row r="54" spans="1:8" x14ac:dyDescent="0.3">
      <c r="A54" s="32">
        <v>40000218</v>
      </c>
      <c r="B54" s="17"/>
      <c r="C54" s="17" t="s">
        <v>91</v>
      </c>
      <c r="D54" s="19">
        <f t="shared" si="0"/>
        <v>2827.7768595041325</v>
      </c>
      <c r="E54" s="20">
        <f t="shared" si="1"/>
        <v>593.83314049586761</v>
      </c>
      <c r="F54" s="17">
        <v>3421.61</v>
      </c>
      <c r="G54" s="25">
        <v>1070.02</v>
      </c>
      <c r="H54" s="6"/>
    </row>
    <row r="55" spans="1:8" x14ac:dyDescent="0.3">
      <c r="A55" s="32">
        <v>40000227</v>
      </c>
      <c r="B55" s="17"/>
      <c r="C55" s="17" t="s">
        <v>181</v>
      </c>
      <c r="D55" s="19">
        <f t="shared" ref="D55:D56" si="6">F55/1.21</f>
        <v>123.88429752066116</v>
      </c>
      <c r="E55" s="20">
        <f t="shared" ref="E55:E56" si="7">F55-D55</f>
        <v>26.015702479338842</v>
      </c>
      <c r="F55" s="17">
        <v>149.9</v>
      </c>
      <c r="G55" s="25"/>
      <c r="H55" s="6"/>
    </row>
    <row r="56" spans="1:8" x14ac:dyDescent="0.3">
      <c r="A56" s="32">
        <v>40000228</v>
      </c>
      <c r="B56" s="17"/>
      <c r="C56" s="17" t="s">
        <v>183</v>
      </c>
      <c r="D56" s="19">
        <f t="shared" si="6"/>
        <v>518.12396694214874</v>
      </c>
      <c r="E56" s="20">
        <f t="shared" si="7"/>
        <v>108.80603305785121</v>
      </c>
      <c r="F56" s="17">
        <v>626.92999999999995</v>
      </c>
      <c r="G56" s="25"/>
      <c r="H56" s="6"/>
    </row>
    <row r="57" spans="1:8" x14ac:dyDescent="0.3">
      <c r="A57" s="32">
        <v>40000216</v>
      </c>
      <c r="B57" s="17"/>
      <c r="C57" s="17" t="s">
        <v>180</v>
      </c>
      <c r="D57" s="19">
        <f t="shared" si="0"/>
        <v>37.099173553719012</v>
      </c>
      <c r="E57" s="20">
        <f t="shared" si="1"/>
        <v>7.7908264462809882</v>
      </c>
      <c r="F57" s="17">
        <v>44.89</v>
      </c>
      <c r="G57" s="18">
        <v>139.9</v>
      </c>
      <c r="H57" s="6"/>
    </row>
    <row r="58" spans="1:8" x14ac:dyDescent="0.3">
      <c r="A58" s="32">
        <v>40000230</v>
      </c>
      <c r="B58" s="17"/>
      <c r="C58" s="24" t="s">
        <v>93</v>
      </c>
      <c r="D58" s="19">
        <f t="shared" ref="D58:D104" si="8">F58/1.21</f>
        <v>48.669421487603309</v>
      </c>
      <c r="E58" s="20">
        <f t="shared" ref="E58:E104" si="9">F58-D58</f>
        <v>10.220578512396692</v>
      </c>
      <c r="F58" s="17">
        <v>58.89</v>
      </c>
      <c r="G58" s="18">
        <v>22.39</v>
      </c>
      <c r="H58" s="6"/>
    </row>
    <row r="59" spans="1:8" x14ac:dyDescent="0.3">
      <c r="A59" s="32" t="s">
        <v>92</v>
      </c>
      <c r="B59" s="17"/>
      <c r="C59" s="17" t="s">
        <v>95</v>
      </c>
      <c r="D59" s="19">
        <f t="shared" si="8"/>
        <v>398</v>
      </c>
      <c r="E59" s="20">
        <f t="shared" si="9"/>
        <v>83.579999999999984</v>
      </c>
      <c r="F59" s="17">
        <v>481.58</v>
      </c>
      <c r="G59" s="18">
        <v>3091.55</v>
      </c>
      <c r="H59" s="6"/>
    </row>
    <row r="60" spans="1:8" x14ac:dyDescent="0.3">
      <c r="A60" s="32" t="s">
        <v>94</v>
      </c>
      <c r="B60" s="17"/>
      <c r="C60" s="17" t="s">
        <v>97</v>
      </c>
      <c r="D60" s="19">
        <f>F60/1.21</f>
        <v>253.44628099173556</v>
      </c>
      <c r="E60" s="20">
        <f>F60-D60</f>
        <v>53.223719008264453</v>
      </c>
      <c r="F60" s="17">
        <v>306.67</v>
      </c>
      <c r="G60" s="18">
        <v>471.75</v>
      </c>
      <c r="H60" s="6"/>
    </row>
    <row r="61" spans="1:8" x14ac:dyDescent="0.3">
      <c r="A61" s="32">
        <v>40000263</v>
      </c>
      <c r="B61" s="17"/>
      <c r="C61" s="17" t="s">
        <v>185</v>
      </c>
      <c r="D61" s="19">
        <f>F61/1.21</f>
        <v>315</v>
      </c>
      <c r="E61" s="20">
        <f>F61-D61</f>
        <v>66.149999999999977</v>
      </c>
      <c r="F61" s="17">
        <v>381.15</v>
      </c>
      <c r="G61" s="18"/>
      <c r="H61" s="6"/>
    </row>
    <row r="62" spans="1:8" x14ac:dyDescent="0.3">
      <c r="A62" s="32">
        <v>40000241</v>
      </c>
      <c r="B62" s="17"/>
      <c r="C62" s="17" t="s">
        <v>184</v>
      </c>
      <c r="D62" s="19">
        <f t="shared" ref="D62" si="10">F62/1.21</f>
        <v>675</v>
      </c>
      <c r="E62" s="20">
        <f t="shared" ref="E62" si="11">F62-D62</f>
        <v>141.75</v>
      </c>
      <c r="F62" s="17">
        <v>816.75</v>
      </c>
      <c r="G62" s="18"/>
      <c r="H62" s="6"/>
    </row>
    <row r="63" spans="1:8" x14ac:dyDescent="0.3">
      <c r="A63" s="32" t="s">
        <v>96</v>
      </c>
      <c r="B63" s="17"/>
      <c r="C63" s="17" t="s">
        <v>99</v>
      </c>
      <c r="D63" s="19">
        <f t="shared" si="8"/>
        <v>2078.4214876033056</v>
      </c>
      <c r="E63" s="20">
        <f t="shared" si="9"/>
        <v>436.46851239669422</v>
      </c>
      <c r="F63" s="17">
        <v>2514.89</v>
      </c>
      <c r="G63" s="18">
        <v>617.1</v>
      </c>
      <c r="H63" s="6"/>
    </row>
    <row r="64" spans="1:8" x14ac:dyDescent="0.3">
      <c r="A64" s="32" t="s">
        <v>98</v>
      </c>
      <c r="B64" s="17"/>
      <c r="C64" s="17" t="s">
        <v>101</v>
      </c>
      <c r="D64" s="19">
        <f t="shared" si="8"/>
        <v>345.92561983471074</v>
      </c>
      <c r="E64" s="20">
        <f t="shared" si="9"/>
        <v>72.644380165289249</v>
      </c>
      <c r="F64" s="17">
        <v>418.57</v>
      </c>
      <c r="G64" s="18">
        <v>774.29</v>
      </c>
      <c r="H64" s="6"/>
    </row>
    <row r="65" spans="1:8" x14ac:dyDescent="0.3">
      <c r="A65" s="32" t="s">
        <v>100</v>
      </c>
      <c r="B65" s="17"/>
      <c r="C65" s="17" t="s">
        <v>102</v>
      </c>
      <c r="D65" s="19">
        <f t="shared" si="8"/>
        <v>264.52892561983469</v>
      </c>
      <c r="E65" s="20">
        <f t="shared" si="9"/>
        <v>55.551074380165289</v>
      </c>
      <c r="F65" s="17">
        <v>320.08</v>
      </c>
      <c r="G65" s="18">
        <v>266.02999999999997</v>
      </c>
      <c r="H65" s="6"/>
    </row>
    <row r="66" spans="1:8" x14ac:dyDescent="0.3">
      <c r="A66" s="32">
        <v>40000281</v>
      </c>
      <c r="B66" s="17"/>
      <c r="C66" s="17" t="s">
        <v>186</v>
      </c>
      <c r="D66" s="19">
        <f t="shared" ref="D66" si="12">F66/1.21</f>
        <v>286.08264462809922</v>
      </c>
      <c r="E66" s="20">
        <f t="shared" ref="E66" si="13">F66-D66</f>
        <v>60.077355371900808</v>
      </c>
      <c r="F66" s="17">
        <v>346.16</v>
      </c>
      <c r="G66" s="18"/>
      <c r="H66" s="6"/>
    </row>
    <row r="67" spans="1:8" x14ac:dyDescent="0.3">
      <c r="A67" s="32" t="s">
        <v>103</v>
      </c>
      <c r="B67" s="17"/>
      <c r="C67" s="17" t="s">
        <v>104</v>
      </c>
      <c r="D67" s="19">
        <f t="shared" si="8"/>
        <v>33.057851239669425</v>
      </c>
      <c r="E67" s="20">
        <f t="shared" si="9"/>
        <v>6.9421487603305749</v>
      </c>
      <c r="F67" s="35">
        <v>40</v>
      </c>
      <c r="G67" s="18">
        <v>148.94999999999999</v>
      </c>
      <c r="H67" s="6"/>
    </row>
    <row r="68" spans="1:8" x14ac:dyDescent="0.3">
      <c r="A68" s="32">
        <v>4000291</v>
      </c>
      <c r="B68" s="17"/>
      <c r="C68" s="17" t="s">
        <v>106</v>
      </c>
      <c r="D68" s="19">
        <f t="shared" si="8"/>
        <v>122.72727272727273</v>
      </c>
      <c r="E68" s="20">
        <f t="shared" si="9"/>
        <v>25.772727272727266</v>
      </c>
      <c r="F68" s="17">
        <v>148.5</v>
      </c>
      <c r="G68" s="18">
        <v>482.5</v>
      </c>
      <c r="H68" s="6"/>
    </row>
    <row r="69" spans="1:8" x14ac:dyDescent="0.3">
      <c r="A69" s="32" t="s">
        <v>105</v>
      </c>
      <c r="B69" s="17"/>
      <c r="C69" s="17" t="s">
        <v>107</v>
      </c>
      <c r="D69" s="19">
        <f t="shared" si="8"/>
        <v>16.925619834710744</v>
      </c>
      <c r="E69" s="20">
        <f t="shared" si="9"/>
        <v>3.5543801652892562</v>
      </c>
      <c r="F69" s="17">
        <v>20.48</v>
      </c>
      <c r="G69" s="18">
        <v>998.1</v>
      </c>
      <c r="H69" s="6"/>
    </row>
    <row r="70" spans="1:8" x14ac:dyDescent="0.3">
      <c r="A70" s="32">
        <v>40000295</v>
      </c>
      <c r="B70" s="17"/>
      <c r="C70" s="17" t="s">
        <v>187</v>
      </c>
      <c r="D70" s="19">
        <f t="shared" ref="D70" si="14">F70/1.21</f>
        <v>262.73553719008265</v>
      </c>
      <c r="E70" s="20">
        <f t="shared" ref="E70" si="15">F70-D70</f>
        <v>55.174462809917372</v>
      </c>
      <c r="F70" s="17">
        <v>317.91000000000003</v>
      </c>
      <c r="G70" s="18"/>
      <c r="H70" s="6"/>
    </row>
    <row r="71" spans="1:8" x14ac:dyDescent="0.3">
      <c r="A71" s="32">
        <v>40000307</v>
      </c>
      <c r="B71" s="17"/>
      <c r="C71" s="17" t="s">
        <v>188</v>
      </c>
      <c r="D71" s="19">
        <f t="shared" ref="D71" si="16">F71/1.21</f>
        <v>1765.4462809917356</v>
      </c>
      <c r="E71" s="20">
        <f t="shared" ref="E71" si="17">F71-D71</f>
        <v>370.74371900826441</v>
      </c>
      <c r="F71" s="17">
        <v>2136.19</v>
      </c>
      <c r="G71" s="18"/>
      <c r="H71" s="6"/>
    </row>
    <row r="72" spans="1:8" x14ac:dyDescent="0.3">
      <c r="A72" s="32">
        <v>40000315</v>
      </c>
      <c r="B72" s="17"/>
      <c r="C72" s="17" t="s">
        <v>189</v>
      </c>
      <c r="D72" s="19">
        <f t="shared" si="8"/>
        <v>74.371900826446279</v>
      </c>
      <c r="E72" s="20">
        <f t="shared" si="9"/>
        <v>15.618099173553716</v>
      </c>
      <c r="F72" s="17">
        <v>89.99</v>
      </c>
      <c r="G72" s="18">
        <v>943.8</v>
      </c>
      <c r="H72" s="6"/>
    </row>
    <row r="73" spans="1:8" x14ac:dyDescent="0.3">
      <c r="A73" s="32">
        <v>40000321</v>
      </c>
      <c r="B73" s="17"/>
      <c r="C73" s="17" t="s">
        <v>190</v>
      </c>
      <c r="D73" s="19">
        <f t="shared" si="8"/>
        <v>312.60330578512395</v>
      </c>
      <c r="E73" s="20">
        <f t="shared" si="9"/>
        <v>65.64669421487605</v>
      </c>
      <c r="F73" s="17">
        <v>378.25</v>
      </c>
      <c r="G73" s="18">
        <v>249.5</v>
      </c>
      <c r="H73" s="6"/>
    </row>
    <row r="74" spans="1:8" x14ac:dyDescent="0.3">
      <c r="A74" s="32">
        <v>40000332</v>
      </c>
      <c r="B74" s="17"/>
      <c r="C74" s="17" t="s">
        <v>191</v>
      </c>
      <c r="D74" s="19">
        <f t="shared" si="8"/>
        <v>100.77685950413223</v>
      </c>
      <c r="E74" s="20">
        <f t="shared" si="9"/>
        <v>21.163140495867765</v>
      </c>
      <c r="F74" s="17">
        <v>121.94</v>
      </c>
      <c r="G74" s="18">
        <v>801.93</v>
      </c>
      <c r="H74" s="6"/>
    </row>
    <row r="75" spans="1:8" x14ac:dyDescent="0.3">
      <c r="A75" s="32">
        <v>40000333</v>
      </c>
      <c r="B75" s="17"/>
      <c r="C75" s="17" t="s">
        <v>192</v>
      </c>
      <c r="D75" s="19">
        <f t="shared" ref="D75" si="18">F75/1.21</f>
        <v>275</v>
      </c>
      <c r="E75" s="20">
        <f t="shared" ref="E75" si="19">F75-D75</f>
        <v>57.75</v>
      </c>
      <c r="F75" s="17">
        <v>332.75</v>
      </c>
      <c r="G75" s="18"/>
      <c r="H75" s="6"/>
    </row>
    <row r="76" spans="1:8" x14ac:dyDescent="0.3">
      <c r="A76" s="32">
        <v>40000334</v>
      </c>
      <c r="B76" s="17"/>
      <c r="C76" s="17" t="s">
        <v>193</v>
      </c>
      <c r="D76" s="19">
        <f t="shared" ref="D76" si="20">F76/1.21</f>
        <v>265.67768595041326</v>
      </c>
      <c r="E76" s="20">
        <f t="shared" ref="E76" si="21">F76-D76</f>
        <v>55.792314049586764</v>
      </c>
      <c r="F76" s="17">
        <v>321.47000000000003</v>
      </c>
      <c r="G76" s="18"/>
      <c r="H76" s="6"/>
    </row>
    <row r="77" spans="1:8" x14ac:dyDescent="0.3">
      <c r="A77" s="32" t="s">
        <v>110</v>
      </c>
      <c r="B77" s="17"/>
      <c r="C77" s="17" t="s">
        <v>112</v>
      </c>
      <c r="D77" s="19">
        <f t="shared" si="8"/>
        <v>282.52066115702485</v>
      </c>
      <c r="E77" s="20">
        <f t="shared" si="9"/>
        <v>59.329338842975176</v>
      </c>
      <c r="F77" s="17">
        <v>341.85</v>
      </c>
      <c r="G77" s="18">
        <v>393.03</v>
      </c>
      <c r="H77" s="6"/>
    </row>
    <row r="78" spans="1:8" x14ac:dyDescent="0.3">
      <c r="A78" s="32">
        <v>40000345</v>
      </c>
      <c r="B78" s="17"/>
      <c r="C78" s="17" t="s">
        <v>194</v>
      </c>
      <c r="D78" s="19">
        <f t="shared" si="8"/>
        <v>40.18181818181818</v>
      </c>
      <c r="E78" s="20">
        <f t="shared" si="9"/>
        <v>8.4381818181818176</v>
      </c>
      <c r="F78" s="17">
        <v>48.62</v>
      </c>
      <c r="G78" s="18">
        <v>3476.33</v>
      </c>
      <c r="H78" s="6"/>
    </row>
    <row r="79" spans="1:8" x14ac:dyDescent="0.3">
      <c r="A79" s="32">
        <v>40000347</v>
      </c>
      <c r="B79" s="17"/>
      <c r="C79" s="17" t="s">
        <v>195</v>
      </c>
      <c r="D79" s="19">
        <f t="shared" ref="D79" si="22">F79/1.21</f>
        <v>2119.8347107438017</v>
      </c>
      <c r="E79" s="20">
        <f t="shared" ref="E79" si="23">F79-D79</f>
        <v>445.16528925619832</v>
      </c>
      <c r="F79" s="17">
        <v>2565</v>
      </c>
      <c r="G79" s="18"/>
      <c r="H79" s="6"/>
    </row>
    <row r="80" spans="1:8" x14ac:dyDescent="0.3">
      <c r="A80" s="32">
        <v>40000359</v>
      </c>
      <c r="B80" s="17"/>
      <c r="C80" s="17" t="s">
        <v>114</v>
      </c>
      <c r="D80" s="19">
        <f t="shared" si="8"/>
        <v>2888.6363636363635</v>
      </c>
      <c r="E80" s="20">
        <f t="shared" si="9"/>
        <v>606.61363636363649</v>
      </c>
      <c r="F80" s="17">
        <v>3495.25</v>
      </c>
      <c r="G80" s="18">
        <v>2631</v>
      </c>
      <c r="H80" s="6"/>
    </row>
    <row r="81" spans="1:8" x14ac:dyDescent="0.3">
      <c r="A81" s="32">
        <v>40000371</v>
      </c>
      <c r="B81" s="17"/>
      <c r="C81" s="17" t="s">
        <v>196</v>
      </c>
      <c r="D81" s="19">
        <f t="shared" ref="D81" si="24">F81/1.21</f>
        <v>1829.8016528925621</v>
      </c>
      <c r="E81" s="20">
        <f t="shared" ref="E81" si="25">F81-D81</f>
        <v>384.25834710743788</v>
      </c>
      <c r="F81" s="17">
        <v>2214.06</v>
      </c>
      <c r="G81" s="18"/>
      <c r="H81" s="6"/>
    </row>
    <row r="82" spans="1:8" x14ac:dyDescent="0.3">
      <c r="A82" s="32" t="s">
        <v>113</v>
      </c>
      <c r="B82" s="17"/>
      <c r="C82" s="17" t="s">
        <v>116</v>
      </c>
      <c r="D82" s="19">
        <f t="shared" si="8"/>
        <v>240.90909090909091</v>
      </c>
      <c r="E82" s="20">
        <f t="shared" si="9"/>
        <v>50.590909090909093</v>
      </c>
      <c r="F82" s="17">
        <v>291.5</v>
      </c>
      <c r="G82" s="18">
        <v>1210.17</v>
      </c>
      <c r="H82" s="6"/>
    </row>
    <row r="83" spans="1:8" x14ac:dyDescent="0.3">
      <c r="A83" s="32" t="s">
        <v>115</v>
      </c>
      <c r="B83" s="17"/>
      <c r="C83" s="17" t="s">
        <v>117</v>
      </c>
      <c r="D83" s="19">
        <f t="shared" si="8"/>
        <v>315</v>
      </c>
      <c r="E83" s="20">
        <f t="shared" si="9"/>
        <v>66.149999999999977</v>
      </c>
      <c r="F83" s="17">
        <v>381.15</v>
      </c>
      <c r="G83" s="18">
        <v>381.15</v>
      </c>
      <c r="H83" s="6"/>
    </row>
    <row r="84" spans="1:8" x14ac:dyDescent="0.3">
      <c r="A84" s="32">
        <v>4000393</v>
      </c>
      <c r="B84" s="17"/>
      <c r="C84" s="17" t="s">
        <v>118</v>
      </c>
      <c r="D84" s="19">
        <f t="shared" si="8"/>
        <v>104.46280991735539</v>
      </c>
      <c r="E84" s="20">
        <f t="shared" si="9"/>
        <v>21.937190082644619</v>
      </c>
      <c r="F84" s="17">
        <v>126.4</v>
      </c>
      <c r="G84" s="18">
        <v>122.4</v>
      </c>
      <c r="H84" s="6"/>
    </row>
    <row r="85" spans="1:8" x14ac:dyDescent="0.3">
      <c r="A85" s="32">
        <v>4000395</v>
      </c>
      <c r="B85" s="17"/>
      <c r="C85" s="17" t="s">
        <v>197</v>
      </c>
      <c r="D85" s="19">
        <f t="shared" ref="D85" si="26">F85/1.21</f>
        <v>264.34710743801656</v>
      </c>
      <c r="E85" s="20">
        <f t="shared" ref="E85" si="27">F85-D85</f>
        <v>55.512892561983449</v>
      </c>
      <c r="F85" s="17">
        <v>319.86</v>
      </c>
      <c r="G85" s="18"/>
      <c r="H85" s="6"/>
    </row>
    <row r="86" spans="1:8" x14ac:dyDescent="0.3">
      <c r="A86" s="32" t="s">
        <v>120</v>
      </c>
      <c r="B86" s="17"/>
      <c r="C86" s="17" t="s">
        <v>122</v>
      </c>
      <c r="D86" s="19">
        <f t="shared" si="8"/>
        <v>54.000000000000007</v>
      </c>
      <c r="E86" s="20">
        <f t="shared" si="9"/>
        <v>11.339999999999996</v>
      </c>
      <c r="F86" s="17">
        <v>65.34</v>
      </c>
      <c r="G86" s="18">
        <v>44.29</v>
      </c>
      <c r="H86" s="6"/>
    </row>
    <row r="87" spans="1:8" x14ac:dyDescent="0.3">
      <c r="A87" s="32">
        <v>40000410</v>
      </c>
      <c r="B87" s="17"/>
      <c r="C87" s="17" t="s">
        <v>198</v>
      </c>
      <c r="D87" s="19">
        <f t="shared" ref="D87" si="28">F87/1.21</f>
        <v>470.00000000000006</v>
      </c>
      <c r="E87" s="20">
        <f t="shared" ref="E87" si="29">F87-D87</f>
        <v>98.699999999999989</v>
      </c>
      <c r="F87" s="17">
        <v>568.70000000000005</v>
      </c>
      <c r="G87" s="18"/>
      <c r="H87" s="6"/>
    </row>
    <row r="88" spans="1:8" x14ac:dyDescent="0.3">
      <c r="A88" s="32">
        <v>40000411</v>
      </c>
      <c r="B88" s="17"/>
      <c r="C88" s="17" t="s">
        <v>199</v>
      </c>
      <c r="D88" s="19">
        <f t="shared" ref="D88" si="30">F88/1.21</f>
        <v>1486.3223140495868</v>
      </c>
      <c r="E88" s="20">
        <f t="shared" ref="E88" si="31">F88-D88</f>
        <v>312.12768595041325</v>
      </c>
      <c r="F88" s="17">
        <v>1798.45</v>
      </c>
      <c r="G88" s="18"/>
      <c r="H88" s="6"/>
    </row>
    <row r="89" spans="1:8" x14ac:dyDescent="0.3">
      <c r="A89" s="32" t="s">
        <v>123</v>
      </c>
      <c r="B89" s="17"/>
      <c r="C89" s="17" t="s">
        <v>124</v>
      </c>
      <c r="D89" s="19">
        <f t="shared" si="8"/>
        <v>808</v>
      </c>
      <c r="E89" s="20">
        <f t="shared" si="9"/>
        <v>169.67999999999995</v>
      </c>
      <c r="F89" s="17">
        <v>977.68</v>
      </c>
      <c r="G89" s="18">
        <v>1794.43</v>
      </c>
      <c r="H89" s="6"/>
    </row>
    <row r="90" spans="1:8" x14ac:dyDescent="0.3">
      <c r="A90" s="32">
        <v>40000416</v>
      </c>
      <c r="B90" s="17"/>
      <c r="C90" s="17" t="s">
        <v>200</v>
      </c>
      <c r="D90" s="19">
        <f t="shared" ref="D90" si="32">F90/1.21</f>
        <v>124.42148760330579</v>
      </c>
      <c r="E90" s="20">
        <f t="shared" ref="E90" si="33">F90-D90</f>
        <v>26.128512396694219</v>
      </c>
      <c r="F90" s="17">
        <v>150.55000000000001</v>
      </c>
      <c r="G90" s="18"/>
      <c r="H90" s="6"/>
    </row>
    <row r="91" spans="1:8" x14ac:dyDescent="0.3">
      <c r="A91" s="32" t="s">
        <v>125</v>
      </c>
      <c r="B91" s="17"/>
      <c r="C91" s="17" t="s">
        <v>126</v>
      </c>
      <c r="D91" s="19">
        <f t="shared" si="8"/>
        <v>72.52066115702479</v>
      </c>
      <c r="E91" s="20">
        <f t="shared" si="9"/>
        <v>15.22933884297521</v>
      </c>
      <c r="F91" s="17">
        <v>87.75</v>
      </c>
      <c r="G91" s="18">
        <v>74.97</v>
      </c>
      <c r="H91" s="6"/>
    </row>
    <row r="92" spans="1:8" x14ac:dyDescent="0.3">
      <c r="A92" s="32">
        <v>40000442</v>
      </c>
      <c r="B92" s="17"/>
      <c r="C92" s="17" t="s">
        <v>201</v>
      </c>
      <c r="D92" s="19">
        <f t="shared" ref="D92" si="34">F92/1.21</f>
        <v>37.190082644628099</v>
      </c>
      <c r="E92" s="20">
        <f t="shared" ref="E92" si="35">F92-D92</f>
        <v>7.8099173553719012</v>
      </c>
      <c r="F92" s="35">
        <v>45</v>
      </c>
      <c r="G92" s="18"/>
      <c r="H92" s="6"/>
    </row>
    <row r="93" spans="1:8" x14ac:dyDescent="0.3">
      <c r="A93" s="32">
        <v>40000446</v>
      </c>
      <c r="B93" s="17"/>
      <c r="C93" s="17" t="s">
        <v>127</v>
      </c>
      <c r="D93" s="19">
        <f t="shared" si="8"/>
        <v>963.14049586776866</v>
      </c>
      <c r="E93" s="20">
        <f t="shared" si="9"/>
        <v>202.25950413223143</v>
      </c>
      <c r="F93" s="17">
        <v>1165.4000000000001</v>
      </c>
      <c r="G93" s="18">
        <v>11359.48</v>
      </c>
      <c r="H93" s="6"/>
    </row>
    <row r="94" spans="1:8" x14ac:dyDescent="0.3">
      <c r="A94" s="32">
        <v>40000449</v>
      </c>
      <c r="B94" s="17"/>
      <c r="C94" s="17" t="s">
        <v>128</v>
      </c>
      <c r="D94" s="19">
        <f t="shared" si="8"/>
        <v>3960.0000000000005</v>
      </c>
      <c r="E94" s="20">
        <f t="shared" si="9"/>
        <v>831.59999999999991</v>
      </c>
      <c r="F94" s="17">
        <v>4791.6000000000004</v>
      </c>
      <c r="G94" s="18">
        <v>9433.5</v>
      </c>
      <c r="H94" s="6"/>
    </row>
    <row r="95" spans="1:8" x14ac:dyDescent="0.3">
      <c r="A95" s="32">
        <v>40000550</v>
      </c>
      <c r="B95" s="17"/>
      <c r="C95" s="17" t="s">
        <v>129</v>
      </c>
      <c r="D95" s="19">
        <f t="shared" si="8"/>
        <v>30</v>
      </c>
      <c r="E95" s="20">
        <f t="shared" si="9"/>
        <v>6.2999999999999972</v>
      </c>
      <c r="F95" s="17">
        <v>36.299999999999997</v>
      </c>
      <c r="G95" s="18">
        <v>661.39</v>
      </c>
      <c r="H95" s="6"/>
    </row>
    <row r="96" spans="1:8" x14ac:dyDescent="0.3">
      <c r="A96" s="32">
        <v>40000451</v>
      </c>
      <c r="B96" s="17"/>
      <c r="C96" s="17" t="s">
        <v>130</v>
      </c>
      <c r="D96" s="19">
        <f t="shared" si="8"/>
        <v>1181.4214876033059</v>
      </c>
      <c r="E96" s="20">
        <f t="shared" si="9"/>
        <v>248.0985123966941</v>
      </c>
      <c r="F96" s="17">
        <v>1429.52</v>
      </c>
      <c r="G96" s="18">
        <v>1439.04</v>
      </c>
      <c r="H96" s="6"/>
    </row>
    <row r="97" spans="1:8" x14ac:dyDescent="0.3">
      <c r="A97" s="32">
        <v>40000452</v>
      </c>
      <c r="B97" s="17"/>
      <c r="C97" s="17" t="s">
        <v>131</v>
      </c>
      <c r="D97" s="19">
        <f t="shared" si="8"/>
        <v>2719.6280991735539</v>
      </c>
      <c r="E97" s="20">
        <f t="shared" si="9"/>
        <v>571.12190082644611</v>
      </c>
      <c r="F97" s="17">
        <v>3290.75</v>
      </c>
      <c r="G97" s="18">
        <v>472.46</v>
      </c>
      <c r="H97" s="6"/>
    </row>
    <row r="98" spans="1:8" x14ac:dyDescent="0.3">
      <c r="A98" s="32">
        <v>40000554</v>
      </c>
      <c r="B98" s="17"/>
      <c r="C98" s="17" t="s">
        <v>132</v>
      </c>
      <c r="D98" s="19">
        <f t="shared" si="8"/>
        <v>1748.2479338842977</v>
      </c>
      <c r="E98" s="20">
        <f t="shared" si="9"/>
        <v>367.1320661157024</v>
      </c>
      <c r="F98" s="17">
        <v>2115.38</v>
      </c>
      <c r="G98" s="18">
        <v>1871.34</v>
      </c>
      <c r="H98" s="6"/>
    </row>
    <row r="99" spans="1:8" x14ac:dyDescent="0.3">
      <c r="A99" s="32">
        <v>40000555</v>
      </c>
      <c r="B99" s="17"/>
      <c r="C99" s="17" t="s">
        <v>202</v>
      </c>
      <c r="D99" s="19">
        <f t="shared" si="8"/>
        <v>105.12396694214877</v>
      </c>
      <c r="E99" s="20">
        <f t="shared" si="9"/>
        <v>22.076033057851234</v>
      </c>
      <c r="F99" s="17">
        <v>127.2</v>
      </c>
      <c r="G99" s="18">
        <v>348.84</v>
      </c>
      <c r="H99" s="6"/>
    </row>
    <row r="100" spans="1:8" x14ac:dyDescent="0.3">
      <c r="A100" s="32">
        <v>40000558</v>
      </c>
      <c r="B100" s="17"/>
      <c r="C100" s="17" t="s">
        <v>134</v>
      </c>
      <c r="D100" s="19">
        <f t="shared" si="8"/>
        <v>727.27272727272725</v>
      </c>
      <c r="E100" s="20">
        <f t="shared" si="9"/>
        <v>152.72727272727275</v>
      </c>
      <c r="F100" s="35">
        <v>880</v>
      </c>
      <c r="G100" s="18">
        <v>2280</v>
      </c>
      <c r="H100" s="6"/>
    </row>
    <row r="101" spans="1:8" x14ac:dyDescent="0.3">
      <c r="A101" s="32">
        <v>40000560</v>
      </c>
      <c r="B101" s="17"/>
      <c r="C101" s="17" t="s">
        <v>135</v>
      </c>
      <c r="D101" s="19">
        <f t="shared" si="8"/>
        <v>635.95041322314046</v>
      </c>
      <c r="E101" s="20">
        <f t="shared" si="9"/>
        <v>133.54958677685954</v>
      </c>
      <c r="F101" s="17">
        <v>769.5</v>
      </c>
      <c r="G101" s="18">
        <v>342</v>
      </c>
      <c r="H101" s="6"/>
    </row>
    <row r="102" spans="1:8" x14ac:dyDescent="0.3">
      <c r="A102" s="32">
        <v>40000566</v>
      </c>
      <c r="B102" s="17"/>
      <c r="C102" s="17" t="s">
        <v>136</v>
      </c>
      <c r="D102" s="19">
        <f t="shared" si="8"/>
        <v>3090.322314049587</v>
      </c>
      <c r="E102" s="20">
        <f t="shared" si="9"/>
        <v>648.96768595041294</v>
      </c>
      <c r="F102" s="17">
        <v>3739.29</v>
      </c>
      <c r="G102" s="18">
        <v>6453.94</v>
      </c>
      <c r="H102" s="6"/>
    </row>
    <row r="103" spans="1:8" x14ac:dyDescent="0.3">
      <c r="A103" s="32">
        <v>40000567</v>
      </c>
      <c r="B103" s="17"/>
      <c r="C103" s="17" t="s">
        <v>137</v>
      </c>
      <c r="D103" s="19">
        <f t="shared" si="8"/>
        <v>329.51239669421489</v>
      </c>
      <c r="E103" s="20">
        <f t="shared" si="9"/>
        <v>69.197603305785094</v>
      </c>
      <c r="F103" s="17">
        <v>398.71</v>
      </c>
      <c r="G103" s="18">
        <v>236.71</v>
      </c>
      <c r="H103" s="6"/>
    </row>
    <row r="104" spans="1:8" x14ac:dyDescent="0.3">
      <c r="A104" s="32">
        <v>40000569</v>
      </c>
      <c r="B104" s="17"/>
      <c r="C104" s="17" t="s">
        <v>138</v>
      </c>
      <c r="D104" s="19">
        <f t="shared" si="8"/>
        <v>272.67768595041321</v>
      </c>
      <c r="E104" s="20">
        <f t="shared" si="9"/>
        <v>57.262314049586791</v>
      </c>
      <c r="F104" s="17">
        <v>329.94</v>
      </c>
      <c r="G104" s="18">
        <v>49.83</v>
      </c>
      <c r="H104" s="6"/>
    </row>
    <row r="105" spans="1:8" x14ac:dyDescent="0.3">
      <c r="A105" s="32">
        <v>40000572</v>
      </c>
      <c r="B105" s="17"/>
      <c r="C105" s="17" t="s">
        <v>139</v>
      </c>
      <c r="D105" s="19">
        <f t="shared" ref="D105:D159" si="36">F105/1.21</f>
        <v>4531.6033057851237</v>
      </c>
      <c r="E105" s="20">
        <f t="shared" ref="E105:E159" si="37">F105-D105</f>
        <v>951.63669421487612</v>
      </c>
      <c r="F105" s="17">
        <v>5483.24</v>
      </c>
      <c r="G105" s="18">
        <v>14041.93</v>
      </c>
      <c r="H105" s="6"/>
    </row>
    <row r="106" spans="1:8" x14ac:dyDescent="0.3">
      <c r="A106" s="32">
        <v>40000577</v>
      </c>
      <c r="B106" s="17"/>
      <c r="C106" s="17" t="s">
        <v>140</v>
      </c>
      <c r="D106" s="19">
        <f t="shared" si="36"/>
        <v>10.743801652892563</v>
      </c>
      <c r="E106" s="20">
        <f t="shared" si="37"/>
        <v>2.2561983471074374</v>
      </c>
      <c r="F106" s="35">
        <v>13</v>
      </c>
      <c r="G106" s="18">
        <v>188.4</v>
      </c>
      <c r="H106" s="6"/>
    </row>
    <row r="107" spans="1:8" x14ac:dyDescent="0.3">
      <c r="A107" s="32">
        <v>40000581</v>
      </c>
      <c r="B107" s="17"/>
      <c r="C107" s="17" t="s">
        <v>203</v>
      </c>
      <c r="D107" s="19">
        <f t="shared" si="36"/>
        <v>129</v>
      </c>
      <c r="E107" s="20">
        <f t="shared" si="37"/>
        <v>27.090000000000003</v>
      </c>
      <c r="F107" s="17">
        <v>156.09</v>
      </c>
      <c r="G107" s="18">
        <v>42.7</v>
      </c>
      <c r="H107" s="6"/>
    </row>
    <row r="108" spans="1:8" x14ac:dyDescent="0.3">
      <c r="A108" s="32">
        <v>40000582</v>
      </c>
      <c r="B108" s="17"/>
      <c r="C108" s="17" t="s">
        <v>204</v>
      </c>
      <c r="D108" s="19">
        <f t="shared" ref="D108" si="38">F108/1.21</f>
        <v>123.96694214876034</v>
      </c>
      <c r="E108" s="20">
        <f t="shared" ref="E108" si="39">F108-D108</f>
        <v>26.033057851239661</v>
      </c>
      <c r="F108" s="35">
        <v>150</v>
      </c>
      <c r="G108" s="18"/>
      <c r="H108" s="6"/>
    </row>
    <row r="109" spans="1:8" x14ac:dyDescent="0.3">
      <c r="A109" s="32">
        <v>40000584</v>
      </c>
      <c r="B109" s="17"/>
      <c r="C109" s="17" t="s">
        <v>206</v>
      </c>
      <c r="D109" s="19">
        <f t="shared" ref="D109" si="40">F109/1.21</f>
        <v>3094.0082644628101</v>
      </c>
      <c r="E109" s="20">
        <f t="shared" ref="E109" si="41">F109-D109</f>
        <v>649.74173553718992</v>
      </c>
      <c r="F109" s="35">
        <v>3743.75</v>
      </c>
      <c r="G109" s="18"/>
      <c r="H109" s="6"/>
    </row>
    <row r="110" spans="1:8" x14ac:dyDescent="0.3">
      <c r="A110" s="32">
        <v>40000586</v>
      </c>
      <c r="B110" s="17"/>
      <c r="C110" s="17" t="s">
        <v>207</v>
      </c>
      <c r="D110" s="19">
        <f t="shared" ref="D110" si="42">F110/1.21</f>
        <v>359.17355371900828</v>
      </c>
      <c r="E110" s="20">
        <f t="shared" ref="E110" si="43">F110-D110</f>
        <v>75.42644628099174</v>
      </c>
      <c r="F110" s="35">
        <v>434.6</v>
      </c>
      <c r="G110" s="18"/>
      <c r="H110" s="6"/>
    </row>
    <row r="111" spans="1:8" x14ac:dyDescent="0.3">
      <c r="A111" s="32">
        <v>40000587</v>
      </c>
      <c r="B111" s="17"/>
      <c r="C111" s="17" t="s">
        <v>208</v>
      </c>
      <c r="D111" s="19">
        <f t="shared" ref="D111" si="44">F111/1.21</f>
        <v>188.29752066115702</v>
      </c>
      <c r="E111" s="20">
        <f t="shared" ref="E111" si="45">F111-D111</f>
        <v>39.54247933884298</v>
      </c>
      <c r="F111" s="35">
        <v>227.84</v>
      </c>
      <c r="G111" s="18"/>
      <c r="H111" s="6"/>
    </row>
    <row r="112" spans="1:8" x14ac:dyDescent="0.3">
      <c r="A112" s="32">
        <v>40000588</v>
      </c>
      <c r="B112" s="17"/>
      <c r="C112" s="17" t="s">
        <v>209</v>
      </c>
      <c r="D112" s="19">
        <f t="shared" ref="D112" si="46">F112/1.21</f>
        <v>520.6611570247934</v>
      </c>
      <c r="E112" s="20">
        <f t="shared" ref="E112" si="47">F112-D112</f>
        <v>109.3388429752066</v>
      </c>
      <c r="F112" s="35">
        <v>630</v>
      </c>
      <c r="G112" s="18"/>
      <c r="H112" s="6"/>
    </row>
    <row r="113" spans="1:8" x14ac:dyDescent="0.3">
      <c r="A113" s="32">
        <v>40000589</v>
      </c>
      <c r="B113" s="17"/>
      <c r="C113" s="17" t="s">
        <v>210</v>
      </c>
      <c r="D113" s="19">
        <f t="shared" ref="D113" si="48">F113/1.21</f>
        <v>130</v>
      </c>
      <c r="E113" s="20">
        <f t="shared" ref="E113" si="49">F113-D113</f>
        <v>27.300000000000011</v>
      </c>
      <c r="F113" s="35">
        <v>157.30000000000001</v>
      </c>
      <c r="G113" s="18"/>
      <c r="H113" s="6"/>
    </row>
    <row r="114" spans="1:8" x14ac:dyDescent="0.3">
      <c r="A114" s="32">
        <v>40000591</v>
      </c>
      <c r="B114" s="17"/>
      <c r="C114" s="17" t="s">
        <v>212</v>
      </c>
      <c r="D114" s="19">
        <f t="shared" ref="D114" si="50">F114/1.21</f>
        <v>1843.9999999999998</v>
      </c>
      <c r="E114" s="20">
        <f t="shared" ref="E114" si="51">F114-D114</f>
        <v>387.24</v>
      </c>
      <c r="F114" s="35">
        <v>2231.2399999999998</v>
      </c>
      <c r="G114" s="18"/>
      <c r="H114" s="6"/>
    </row>
    <row r="115" spans="1:8" x14ac:dyDescent="0.3">
      <c r="A115" s="32">
        <v>40000593</v>
      </c>
      <c r="B115" s="17"/>
      <c r="C115" s="17" t="s">
        <v>214</v>
      </c>
      <c r="D115" s="19">
        <f t="shared" ref="D115:D117" si="52">F115/1.21</f>
        <v>60.909090909090914</v>
      </c>
      <c r="E115" s="20">
        <f t="shared" ref="E115:E117" si="53">F115-D115</f>
        <v>12.790909090909089</v>
      </c>
      <c r="F115" s="35">
        <v>73.7</v>
      </c>
      <c r="G115" s="18"/>
      <c r="H115" s="6"/>
    </row>
    <row r="116" spans="1:8" x14ac:dyDescent="0.3">
      <c r="A116" s="32">
        <v>4000595</v>
      </c>
      <c r="B116" s="17"/>
      <c r="C116" s="17" t="s">
        <v>216</v>
      </c>
      <c r="D116" s="19">
        <f t="shared" si="52"/>
        <v>40.859504132231407</v>
      </c>
      <c r="E116" s="20">
        <f t="shared" si="53"/>
        <v>8.5804958677685903</v>
      </c>
      <c r="F116" s="35">
        <v>49.44</v>
      </c>
      <c r="G116" s="18"/>
      <c r="H116" s="6"/>
    </row>
    <row r="117" spans="1:8" x14ac:dyDescent="0.3">
      <c r="A117" s="32">
        <v>40000596</v>
      </c>
      <c r="B117" s="17"/>
      <c r="C117" s="17" t="s">
        <v>217</v>
      </c>
      <c r="D117" s="19">
        <f t="shared" si="52"/>
        <v>170</v>
      </c>
      <c r="E117" s="20">
        <f t="shared" si="53"/>
        <v>35.699999999999989</v>
      </c>
      <c r="F117" s="35">
        <v>205.7</v>
      </c>
      <c r="G117" s="18"/>
      <c r="H117" s="6"/>
    </row>
    <row r="118" spans="1:8" x14ac:dyDescent="0.3">
      <c r="A118" s="32">
        <v>40000597</v>
      </c>
      <c r="B118" s="17"/>
      <c r="C118" s="17" t="s">
        <v>218</v>
      </c>
      <c r="D118" s="19">
        <f t="shared" ref="D118:D129" si="54">F118/1.21</f>
        <v>1740.0000000000002</v>
      </c>
      <c r="E118" s="20">
        <f t="shared" ref="E118:E129" si="55">F118-D118</f>
        <v>365.39999999999986</v>
      </c>
      <c r="F118" s="35">
        <v>2105.4</v>
      </c>
      <c r="G118" s="18"/>
      <c r="H118" s="6"/>
    </row>
    <row r="119" spans="1:8" x14ac:dyDescent="0.3">
      <c r="A119" s="32">
        <v>40000598</v>
      </c>
      <c r="B119" s="17"/>
      <c r="C119" s="17" t="s">
        <v>219</v>
      </c>
      <c r="D119" s="19">
        <f t="shared" si="54"/>
        <v>3560.0000000000005</v>
      </c>
      <c r="E119" s="20">
        <f t="shared" si="55"/>
        <v>747.59999999999991</v>
      </c>
      <c r="F119" s="35">
        <v>4307.6000000000004</v>
      </c>
      <c r="G119" s="18"/>
      <c r="H119" s="6"/>
    </row>
    <row r="120" spans="1:8" x14ac:dyDescent="0.3">
      <c r="A120" s="32">
        <v>40000599</v>
      </c>
      <c r="B120" s="17"/>
      <c r="C120" s="17" t="s">
        <v>220</v>
      </c>
      <c r="D120" s="19">
        <f t="shared" si="54"/>
        <v>26.776859504132229</v>
      </c>
      <c r="E120" s="20">
        <f t="shared" si="55"/>
        <v>5.6231404958677693</v>
      </c>
      <c r="F120" s="35">
        <v>32.4</v>
      </c>
      <c r="G120" s="18"/>
      <c r="H120" s="6"/>
    </row>
    <row r="121" spans="1:8" x14ac:dyDescent="0.3">
      <c r="A121" s="32">
        <v>40000600</v>
      </c>
      <c r="B121" s="17"/>
      <c r="C121" s="17" t="s">
        <v>221</v>
      </c>
      <c r="D121" s="19">
        <f t="shared" si="54"/>
        <v>252.00000000000003</v>
      </c>
      <c r="E121" s="20">
        <f t="shared" si="55"/>
        <v>52.919999999999987</v>
      </c>
      <c r="F121" s="35">
        <v>304.92</v>
      </c>
      <c r="G121" s="18"/>
      <c r="H121" s="6"/>
    </row>
    <row r="122" spans="1:8" x14ac:dyDescent="0.3">
      <c r="A122" s="32">
        <v>40000601</v>
      </c>
      <c r="B122" s="17"/>
      <c r="C122" s="17" t="s">
        <v>222</v>
      </c>
      <c r="D122" s="19">
        <f t="shared" si="54"/>
        <v>95.495867768595048</v>
      </c>
      <c r="E122" s="20">
        <f t="shared" si="55"/>
        <v>20.054132231404949</v>
      </c>
      <c r="F122" s="35">
        <v>115.55</v>
      </c>
      <c r="G122" s="18"/>
      <c r="H122" s="6"/>
    </row>
    <row r="123" spans="1:8" x14ac:dyDescent="0.3">
      <c r="A123" s="32">
        <v>40000602</v>
      </c>
      <c r="B123" s="17"/>
      <c r="C123" s="17" t="s">
        <v>223</v>
      </c>
      <c r="D123" s="19">
        <f t="shared" si="54"/>
        <v>220</v>
      </c>
      <c r="E123" s="20">
        <f t="shared" si="55"/>
        <v>46.199999999999989</v>
      </c>
      <c r="F123" s="35">
        <v>266.2</v>
      </c>
      <c r="G123" s="18"/>
      <c r="H123" s="6"/>
    </row>
    <row r="124" spans="1:8" x14ac:dyDescent="0.3">
      <c r="A124" s="32">
        <v>40000603</v>
      </c>
      <c r="B124" s="17"/>
      <c r="C124" s="17" t="s">
        <v>224</v>
      </c>
      <c r="D124" s="19">
        <f t="shared" si="54"/>
        <v>181.62809917355372</v>
      </c>
      <c r="E124" s="20">
        <f t="shared" si="55"/>
        <v>38.141900826446289</v>
      </c>
      <c r="F124" s="35">
        <v>219.77</v>
      </c>
      <c r="G124" s="18"/>
      <c r="H124" s="6"/>
    </row>
    <row r="125" spans="1:8" x14ac:dyDescent="0.3">
      <c r="A125" s="32">
        <v>40000604</v>
      </c>
      <c r="B125" s="17"/>
      <c r="C125" s="17" t="s">
        <v>225</v>
      </c>
      <c r="D125" s="19">
        <f t="shared" si="54"/>
        <v>262.09090909090912</v>
      </c>
      <c r="E125" s="20">
        <f t="shared" si="55"/>
        <v>55.039090909090874</v>
      </c>
      <c r="F125" s="35">
        <v>317.13</v>
      </c>
      <c r="G125" s="18"/>
      <c r="H125" s="6"/>
    </row>
    <row r="126" spans="1:8" x14ac:dyDescent="0.3">
      <c r="A126" s="32">
        <v>40000605</v>
      </c>
      <c r="B126" s="17"/>
      <c r="C126" s="17" t="s">
        <v>226</v>
      </c>
      <c r="D126" s="19">
        <f t="shared" si="54"/>
        <v>25</v>
      </c>
      <c r="E126" s="20">
        <f t="shared" si="55"/>
        <v>5.25</v>
      </c>
      <c r="F126" s="35">
        <v>30.25</v>
      </c>
      <c r="G126" s="18"/>
      <c r="H126" s="6"/>
    </row>
    <row r="127" spans="1:8" x14ac:dyDescent="0.3">
      <c r="A127" s="32">
        <v>40000606</v>
      </c>
      <c r="B127" s="17"/>
      <c r="C127" s="17" t="s">
        <v>227</v>
      </c>
      <c r="D127" s="19">
        <f t="shared" si="54"/>
        <v>750</v>
      </c>
      <c r="E127" s="20">
        <f t="shared" si="55"/>
        <v>157.5</v>
      </c>
      <c r="F127" s="35">
        <v>907.5</v>
      </c>
      <c r="G127" s="18"/>
      <c r="H127" s="6"/>
    </row>
    <row r="128" spans="1:8" x14ac:dyDescent="0.3">
      <c r="A128" s="32">
        <v>40000608</v>
      </c>
      <c r="B128" s="17"/>
      <c r="C128" s="17" t="s">
        <v>229</v>
      </c>
      <c r="D128" s="19">
        <f t="shared" si="54"/>
        <v>2851.8760330578511</v>
      </c>
      <c r="E128" s="20">
        <f t="shared" si="55"/>
        <v>598.89396694214884</v>
      </c>
      <c r="F128" s="35">
        <v>3450.77</v>
      </c>
      <c r="G128" s="18"/>
      <c r="H128" s="6"/>
    </row>
    <row r="129" spans="1:8" x14ac:dyDescent="0.3">
      <c r="A129" s="32">
        <v>40000609</v>
      </c>
      <c r="B129" s="17"/>
      <c r="C129" s="17" t="s">
        <v>230</v>
      </c>
      <c r="D129" s="19">
        <f t="shared" si="54"/>
        <v>975.95041322314057</v>
      </c>
      <c r="E129" s="20">
        <f t="shared" si="55"/>
        <v>204.94958677685952</v>
      </c>
      <c r="F129" s="35">
        <v>1180.9000000000001</v>
      </c>
      <c r="G129" s="18"/>
      <c r="H129" s="6"/>
    </row>
    <row r="130" spans="1:8" x14ac:dyDescent="0.3">
      <c r="A130" s="32">
        <v>40000610</v>
      </c>
      <c r="B130" s="17"/>
      <c r="C130" s="17" t="s">
        <v>231</v>
      </c>
      <c r="D130" s="19">
        <f t="shared" ref="D130:D135" si="56">F130/1.21</f>
        <v>976.00000000000011</v>
      </c>
      <c r="E130" s="20">
        <f t="shared" ref="E130:E135" si="57">F130-D130</f>
        <v>204.95999999999992</v>
      </c>
      <c r="F130" s="35">
        <v>1180.96</v>
      </c>
      <c r="G130" s="18"/>
      <c r="H130" s="6"/>
    </row>
    <row r="131" spans="1:8" x14ac:dyDescent="0.3">
      <c r="A131" s="32">
        <v>40000612</v>
      </c>
      <c r="B131" s="17"/>
      <c r="C131" s="17" t="s">
        <v>232</v>
      </c>
      <c r="D131" s="19">
        <f t="shared" si="56"/>
        <v>3827.1900826446281</v>
      </c>
      <c r="E131" s="20">
        <f t="shared" si="57"/>
        <v>803.70991735537154</v>
      </c>
      <c r="F131" s="35">
        <v>4630.8999999999996</v>
      </c>
      <c r="G131" s="18"/>
      <c r="H131" s="6"/>
    </row>
    <row r="132" spans="1:8" x14ac:dyDescent="0.3">
      <c r="A132" s="32">
        <v>40000614</v>
      </c>
      <c r="B132" s="17"/>
      <c r="C132" s="17" t="s">
        <v>233</v>
      </c>
      <c r="D132" s="19">
        <f t="shared" si="56"/>
        <v>30.495867768595041</v>
      </c>
      <c r="E132" s="20">
        <f t="shared" si="57"/>
        <v>6.404132231404958</v>
      </c>
      <c r="F132" s="35">
        <v>36.9</v>
      </c>
      <c r="G132" s="18"/>
      <c r="H132" s="6"/>
    </row>
    <row r="133" spans="1:8" x14ac:dyDescent="0.3">
      <c r="A133" s="32">
        <v>40000615</v>
      </c>
      <c r="B133" s="17"/>
      <c r="C133" s="17" t="s">
        <v>234</v>
      </c>
      <c r="D133" s="19">
        <f t="shared" si="56"/>
        <v>76.528925619834709</v>
      </c>
      <c r="E133" s="20">
        <f t="shared" si="57"/>
        <v>16.071074380165285</v>
      </c>
      <c r="F133" s="35">
        <v>92.6</v>
      </c>
      <c r="G133" s="18"/>
      <c r="H133" s="6"/>
    </row>
    <row r="134" spans="1:8" x14ac:dyDescent="0.3">
      <c r="A134" s="32">
        <v>40000616</v>
      </c>
      <c r="B134" s="17"/>
      <c r="C134" s="17" t="s">
        <v>235</v>
      </c>
      <c r="D134" s="19">
        <f t="shared" si="56"/>
        <v>181.65289256198349</v>
      </c>
      <c r="E134" s="20">
        <f t="shared" si="57"/>
        <v>38.147107438016519</v>
      </c>
      <c r="F134" s="35">
        <v>219.8</v>
      </c>
      <c r="G134" s="18"/>
      <c r="H134" s="6"/>
    </row>
    <row r="135" spans="1:8" x14ac:dyDescent="0.3">
      <c r="A135" s="32">
        <v>40000617</v>
      </c>
      <c r="B135" s="17"/>
      <c r="C135" s="17" t="s">
        <v>236</v>
      </c>
      <c r="D135" s="19">
        <f t="shared" si="56"/>
        <v>473.22314049586782</v>
      </c>
      <c r="E135" s="20">
        <f t="shared" si="57"/>
        <v>99.376859504132199</v>
      </c>
      <c r="F135" s="35">
        <v>572.6</v>
      </c>
      <c r="G135" s="18"/>
      <c r="H135" s="6"/>
    </row>
    <row r="136" spans="1:8" x14ac:dyDescent="0.3">
      <c r="A136" s="32" t="s">
        <v>142</v>
      </c>
      <c r="B136" s="17"/>
      <c r="C136" s="17" t="s">
        <v>143</v>
      </c>
      <c r="D136" s="19">
        <f t="shared" si="36"/>
        <v>1573.0909090909092</v>
      </c>
      <c r="E136" s="20">
        <f t="shared" si="37"/>
        <v>330.34909090909082</v>
      </c>
      <c r="F136" s="17">
        <v>1903.44</v>
      </c>
      <c r="G136" s="18">
        <v>1898.04</v>
      </c>
      <c r="H136" s="6"/>
    </row>
    <row r="137" spans="1:8" x14ac:dyDescent="0.3">
      <c r="A137" s="32" t="s">
        <v>144</v>
      </c>
      <c r="B137" s="17"/>
      <c r="C137" s="17" t="s">
        <v>145</v>
      </c>
      <c r="D137" s="19">
        <f t="shared" si="36"/>
        <v>1318.5454545454547</v>
      </c>
      <c r="E137" s="20">
        <f t="shared" si="37"/>
        <v>276.89454545454532</v>
      </c>
      <c r="F137" s="17">
        <v>1595.44</v>
      </c>
      <c r="G137" s="18">
        <v>7326.86</v>
      </c>
      <c r="H137" s="6"/>
    </row>
    <row r="138" spans="1:8" x14ac:dyDescent="0.3">
      <c r="A138" s="32">
        <v>41000017</v>
      </c>
      <c r="B138" s="17"/>
      <c r="C138" s="17" t="s">
        <v>146</v>
      </c>
      <c r="D138" s="19">
        <f t="shared" si="36"/>
        <v>232.8925619834711</v>
      </c>
      <c r="E138" s="20">
        <f t="shared" si="37"/>
        <v>48.907438016528914</v>
      </c>
      <c r="F138" s="35">
        <v>281.8</v>
      </c>
      <c r="G138" s="18">
        <v>136.11000000000001</v>
      </c>
      <c r="H138" s="6"/>
    </row>
    <row r="139" spans="1:8" x14ac:dyDescent="0.3">
      <c r="A139" s="32" t="s">
        <v>147</v>
      </c>
      <c r="B139" s="17"/>
      <c r="C139" s="17" t="s">
        <v>148</v>
      </c>
      <c r="D139" s="19">
        <f t="shared" si="36"/>
        <v>2417.0330578512398</v>
      </c>
      <c r="E139" s="20">
        <f t="shared" si="37"/>
        <v>507.57694214876028</v>
      </c>
      <c r="F139" s="17">
        <v>2924.61</v>
      </c>
      <c r="G139" s="18">
        <v>2078.1</v>
      </c>
      <c r="H139" s="6"/>
    </row>
    <row r="140" spans="1:8" x14ac:dyDescent="0.3">
      <c r="A140" s="32">
        <v>41000021</v>
      </c>
      <c r="B140" s="17"/>
      <c r="C140" s="17" t="s">
        <v>149</v>
      </c>
      <c r="D140" s="19">
        <f t="shared" si="36"/>
        <v>360.00000000000006</v>
      </c>
      <c r="E140" s="20">
        <f t="shared" si="37"/>
        <v>75.599999999999966</v>
      </c>
      <c r="F140" s="17">
        <v>435.6</v>
      </c>
      <c r="G140" s="18">
        <v>217.8</v>
      </c>
      <c r="H140" s="6"/>
    </row>
    <row r="141" spans="1:8" x14ac:dyDescent="0.3">
      <c r="A141" s="32">
        <v>41000035</v>
      </c>
      <c r="B141" s="17"/>
      <c r="C141" s="17" t="s">
        <v>237</v>
      </c>
      <c r="D141" s="19"/>
      <c r="E141" s="20"/>
      <c r="F141" s="17">
        <v>650.21</v>
      </c>
      <c r="G141" s="18"/>
      <c r="H141" s="6"/>
    </row>
    <row r="142" spans="1:8" x14ac:dyDescent="0.3">
      <c r="A142" s="32">
        <v>41000038</v>
      </c>
      <c r="B142" s="17"/>
      <c r="C142" s="17" t="s">
        <v>150</v>
      </c>
      <c r="D142" s="19">
        <f t="shared" si="36"/>
        <v>2102.4793388429753</v>
      </c>
      <c r="E142" s="20">
        <f t="shared" si="37"/>
        <v>441.52066115702473</v>
      </c>
      <c r="F142" s="35">
        <v>2544</v>
      </c>
      <c r="G142" s="18">
        <v>3392</v>
      </c>
      <c r="H142" s="6"/>
    </row>
    <row r="143" spans="1:8" x14ac:dyDescent="0.3">
      <c r="A143" s="32">
        <v>41000080</v>
      </c>
      <c r="B143" s="17"/>
      <c r="C143" s="17" t="s">
        <v>151</v>
      </c>
      <c r="D143" s="19">
        <f t="shared" si="36"/>
        <v>1000</v>
      </c>
      <c r="E143" s="20">
        <f t="shared" si="37"/>
        <v>210</v>
      </c>
      <c r="F143" s="35">
        <v>1210</v>
      </c>
      <c r="G143" s="18">
        <v>3025</v>
      </c>
      <c r="H143" s="6"/>
    </row>
    <row r="144" spans="1:8" x14ac:dyDescent="0.3">
      <c r="A144" s="32">
        <v>41000082</v>
      </c>
      <c r="B144" s="17"/>
      <c r="C144" s="17" t="s">
        <v>152</v>
      </c>
      <c r="D144" s="19">
        <f t="shared" si="36"/>
        <v>1455.2396694214876</v>
      </c>
      <c r="E144" s="20">
        <f t="shared" si="37"/>
        <v>305.60033057851228</v>
      </c>
      <c r="F144" s="17">
        <v>1760.84</v>
      </c>
      <c r="G144" s="18">
        <v>1130.04</v>
      </c>
      <c r="H144" s="6"/>
    </row>
    <row r="145" spans="1:8" x14ac:dyDescent="0.3">
      <c r="A145" s="32">
        <v>41000086</v>
      </c>
      <c r="B145" s="17"/>
      <c r="C145" s="17" t="s">
        <v>153</v>
      </c>
      <c r="D145" s="19">
        <f t="shared" si="36"/>
        <v>2892.677685950413</v>
      </c>
      <c r="E145" s="20">
        <f t="shared" si="37"/>
        <v>607.46231404958689</v>
      </c>
      <c r="F145" s="17">
        <v>3500.14</v>
      </c>
      <c r="G145" s="18">
        <v>2752.26</v>
      </c>
      <c r="H145" s="6"/>
    </row>
    <row r="146" spans="1:8" x14ac:dyDescent="0.3">
      <c r="A146" s="32">
        <v>41000103</v>
      </c>
      <c r="B146" s="17"/>
      <c r="C146" s="17" t="s">
        <v>242</v>
      </c>
      <c r="D146" s="19">
        <f t="shared" si="36"/>
        <v>300.43801652892563</v>
      </c>
      <c r="E146" s="20">
        <f t="shared" si="37"/>
        <v>63.091983471074343</v>
      </c>
      <c r="F146" s="17">
        <v>363.53</v>
      </c>
      <c r="G146" s="18">
        <v>9068.5499999999993</v>
      </c>
      <c r="H146" s="6"/>
    </row>
    <row r="147" spans="1:8" x14ac:dyDescent="0.3">
      <c r="A147" s="32">
        <v>41000088</v>
      </c>
      <c r="B147" s="17"/>
      <c r="C147" s="17" t="s">
        <v>154</v>
      </c>
      <c r="D147" s="19">
        <f t="shared" si="36"/>
        <v>300</v>
      </c>
      <c r="E147" s="20">
        <f t="shared" si="37"/>
        <v>63</v>
      </c>
      <c r="F147" s="35">
        <v>363</v>
      </c>
      <c r="G147" s="18">
        <v>1173.7</v>
      </c>
      <c r="H147" s="6"/>
    </row>
    <row r="148" spans="1:8" x14ac:dyDescent="0.3">
      <c r="A148" s="32">
        <v>41000091</v>
      </c>
      <c r="B148" s="17"/>
      <c r="C148" s="17" t="s">
        <v>155</v>
      </c>
      <c r="D148" s="19">
        <f t="shared" si="36"/>
        <v>409.09090909090912</v>
      </c>
      <c r="E148" s="20">
        <f t="shared" si="37"/>
        <v>85.909090909090878</v>
      </c>
      <c r="F148" s="35">
        <v>495</v>
      </c>
      <c r="G148" s="18">
        <v>1188</v>
      </c>
      <c r="H148" s="6"/>
    </row>
    <row r="149" spans="1:8" x14ac:dyDescent="0.3">
      <c r="A149" s="32">
        <v>41000092</v>
      </c>
      <c r="B149" s="17"/>
      <c r="C149" s="17" t="s">
        <v>240</v>
      </c>
      <c r="D149" s="19">
        <f t="shared" si="36"/>
        <v>308.84297520661158</v>
      </c>
      <c r="E149" s="20">
        <f t="shared" si="37"/>
        <v>64.857024793388405</v>
      </c>
      <c r="F149" s="17">
        <v>373.7</v>
      </c>
      <c r="G149" s="18">
        <v>2063.69</v>
      </c>
      <c r="H149" s="6"/>
    </row>
    <row r="150" spans="1:8" x14ac:dyDescent="0.3">
      <c r="A150" s="32">
        <v>41000095</v>
      </c>
      <c r="B150" s="17"/>
      <c r="C150" s="17" t="s">
        <v>156</v>
      </c>
      <c r="D150" s="19">
        <f t="shared" si="36"/>
        <v>3022.3140495867769</v>
      </c>
      <c r="E150" s="20">
        <f t="shared" si="37"/>
        <v>634.68595041322305</v>
      </c>
      <c r="F150" s="35">
        <v>3657</v>
      </c>
      <c r="G150" s="18">
        <v>3657</v>
      </c>
      <c r="H150" s="6"/>
    </row>
    <row r="151" spans="1:8" x14ac:dyDescent="0.3">
      <c r="A151" s="32">
        <v>41000096</v>
      </c>
      <c r="B151" s="17"/>
      <c r="C151" s="17" t="s">
        <v>157</v>
      </c>
      <c r="D151" s="19">
        <f t="shared" si="36"/>
        <v>270</v>
      </c>
      <c r="E151" s="20">
        <f t="shared" si="37"/>
        <v>56.699999999999989</v>
      </c>
      <c r="F151" s="35">
        <v>326.7</v>
      </c>
      <c r="G151" s="18"/>
      <c r="H151" s="6"/>
    </row>
    <row r="152" spans="1:8" x14ac:dyDescent="0.3">
      <c r="A152" s="32">
        <v>41000101</v>
      </c>
      <c r="B152" s="17"/>
      <c r="C152" s="17" t="s">
        <v>158</v>
      </c>
      <c r="D152" s="19">
        <f t="shared" si="36"/>
        <v>1027.3884297520663</v>
      </c>
      <c r="E152" s="20">
        <f t="shared" si="37"/>
        <v>215.75157024793384</v>
      </c>
      <c r="F152" s="17">
        <v>1243.1400000000001</v>
      </c>
      <c r="G152" s="18">
        <v>1145.03</v>
      </c>
      <c r="H152" s="6"/>
    </row>
    <row r="153" spans="1:8" x14ac:dyDescent="0.3">
      <c r="A153" s="32">
        <v>41000106</v>
      </c>
      <c r="B153" s="17"/>
      <c r="C153" s="17" t="s">
        <v>159</v>
      </c>
      <c r="D153" s="19">
        <f t="shared" si="36"/>
        <v>531.81818181818187</v>
      </c>
      <c r="E153" s="20">
        <f t="shared" si="37"/>
        <v>111.68181818181813</v>
      </c>
      <c r="F153" s="17">
        <v>643.5</v>
      </c>
      <c r="G153" s="18">
        <v>467.5</v>
      </c>
      <c r="H153" s="6"/>
    </row>
    <row r="154" spans="1:8" x14ac:dyDescent="0.3">
      <c r="A154" s="32">
        <v>4100106</v>
      </c>
      <c r="B154" s="17"/>
      <c r="C154" s="17" t="s">
        <v>160</v>
      </c>
      <c r="D154" s="19">
        <f t="shared" si="36"/>
        <v>1752.0661157024795</v>
      </c>
      <c r="E154" s="20">
        <f t="shared" si="37"/>
        <v>367.93388429752054</v>
      </c>
      <c r="F154" s="35">
        <v>2120</v>
      </c>
      <c r="G154" s="18">
        <v>2120</v>
      </c>
      <c r="H154" s="6"/>
    </row>
    <row r="155" spans="1:8" x14ac:dyDescent="0.3">
      <c r="A155" s="32">
        <v>41000108</v>
      </c>
      <c r="B155" s="17"/>
      <c r="C155" s="17" t="s">
        <v>161</v>
      </c>
      <c r="D155" s="19">
        <f t="shared" si="36"/>
        <v>863.83471074380168</v>
      </c>
      <c r="E155" s="20">
        <f t="shared" si="37"/>
        <v>181.40528925619833</v>
      </c>
      <c r="F155" s="17">
        <v>1045.24</v>
      </c>
      <c r="G155" s="18">
        <v>3236.55</v>
      </c>
      <c r="H155" s="6"/>
    </row>
    <row r="156" spans="1:8" x14ac:dyDescent="0.3">
      <c r="A156" s="32">
        <v>41000109</v>
      </c>
      <c r="B156" s="17"/>
      <c r="C156" s="17" t="s">
        <v>162</v>
      </c>
      <c r="D156" s="19">
        <f t="shared" si="36"/>
        <v>100.51239669421489</v>
      </c>
      <c r="E156" s="20">
        <f t="shared" si="37"/>
        <v>21.107603305785119</v>
      </c>
      <c r="F156" s="17">
        <v>121.62</v>
      </c>
      <c r="G156" s="18">
        <v>2359.5</v>
      </c>
      <c r="H156" s="6"/>
    </row>
    <row r="157" spans="1:8" x14ac:dyDescent="0.3">
      <c r="A157" s="32">
        <v>41000111</v>
      </c>
      <c r="B157" s="17"/>
      <c r="C157" s="17" t="s">
        <v>163</v>
      </c>
      <c r="D157" s="19">
        <f t="shared" si="36"/>
        <v>161.05785123966942</v>
      </c>
      <c r="E157" s="20">
        <f t="shared" si="37"/>
        <v>33.822148760330577</v>
      </c>
      <c r="F157" s="17">
        <v>194.88</v>
      </c>
      <c r="G157" s="18">
        <v>44.97</v>
      </c>
      <c r="H157" s="6"/>
    </row>
    <row r="158" spans="1:8" x14ac:dyDescent="0.3">
      <c r="A158" s="32">
        <v>41000112</v>
      </c>
      <c r="B158" s="17"/>
      <c r="C158" s="17" t="s">
        <v>164</v>
      </c>
      <c r="D158" s="19">
        <f t="shared" si="36"/>
        <v>334.95867768595042</v>
      </c>
      <c r="E158" s="20">
        <f t="shared" si="37"/>
        <v>70.341322314049592</v>
      </c>
      <c r="F158" s="17">
        <v>405.3</v>
      </c>
      <c r="G158" s="18">
        <v>239.15</v>
      </c>
      <c r="H158" s="6"/>
    </row>
    <row r="159" spans="1:8" ht="15.85" customHeight="1" x14ac:dyDescent="0.3">
      <c r="A159" s="32">
        <v>41000113</v>
      </c>
      <c r="B159" s="17"/>
      <c r="C159" s="17" t="s">
        <v>165</v>
      </c>
      <c r="D159" s="19">
        <f t="shared" si="36"/>
        <v>3226.5206611570252</v>
      </c>
      <c r="E159" s="20">
        <f t="shared" si="37"/>
        <v>677.56933884297496</v>
      </c>
      <c r="F159" s="17">
        <v>3904.09</v>
      </c>
      <c r="G159" s="18">
        <v>612</v>
      </c>
      <c r="H159" s="6"/>
    </row>
    <row r="160" spans="1:8" ht="15.85" customHeight="1" x14ac:dyDescent="0.3">
      <c r="A160" s="32">
        <v>41000116</v>
      </c>
      <c r="B160" s="17"/>
      <c r="C160" s="17" t="s">
        <v>243</v>
      </c>
      <c r="D160" s="19">
        <f t="shared" ref="D160:D164" si="58">F160/1.21</f>
        <v>413.22314049586777</v>
      </c>
      <c r="E160" s="20">
        <f t="shared" ref="E160:E164" si="59">F160-D160</f>
        <v>86.776859504132233</v>
      </c>
      <c r="F160" s="35">
        <v>500</v>
      </c>
      <c r="G160" s="18"/>
      <c r="H160" s="6"/>
    </row>
    <row r="161" spans="1:8" ht="15.85" customHeight="1" x14ac:dyDescent="0.3">
      <c r="A161" s="32">
        <v>41000117</v>
      </c>
      <c r="B161" s="17"/>
      <c r="C161" s="17" t="s">
        <v>244</v>
      </c>
      <c r="D161" s="19">
        <f t="shared" si="58"/>
        <v>16.528925619834713</v>
      </c>
      <c r="E161" s="20">
        <f t="shared" si="59"/>
        <v>3.4710743801652875</v>
      </c>
      <c r="F161" s="35">
        <v>20</v>
      </c>
      <c r="G161" s="18"/>
      <c r="H161" s="6"/>
    </row>
    <row r="162" spans="1:8" ht="15.85" customHeight="1" x14ac:dyDescent="0.3">
      <c r="A162" s="32">
        <v>41000118</v>
      </c>
      <c r="B162" s="17"/>
      <c r="C162" s="17" t="s">
        <v>245</v>
      </c>
      <c r="D162" s="19">
        <f t="shared" si="58"/>
        <v>1225</v>
      </c>
      <c r="E162" s="20">
        <f t="shared" si="59"/>
        <v>257.25</v>
      </c>
      <c r="F162" s="17">
        <v>1482.25</v>
      </c>
      <c r="G162" s="18"/>
      <c r="H162" s="6"/>
    </row>
    <row r="163" spans="1:8" ht="15.85" customHeight="1" x14ac:dyDescent="0.3">
      <c r="A163" s="32">
        <v>41000120</v>
      </c>
      <c r="B163" s="17"/>
      <c r="C163" s="17" t="s">
        <v>247</v>
      </c>
      <c r="D163" s="19">
        <f t="shared" si="58"/>
        <v>1072.5619834710744</v>
      </c>
      <c r="E163" s="20">
        <f t="shared" si="59"/>
        <v>225.23801652892553</v>
      </c>
      <c r="F163" s="17">
        <v>1297.8</v>
      </c>
      <c r="G163" s="18"/>
      <c r="H163" s="6"/>
    </row>
    <row r="164" spans="1:8" ht="15.85" customHeight="1" x14ac:dyDescent="0.3">
      <c r="A164" s="32">
        <v>41000121</v>
      </c>
      <c r="B164" s="17"/>
      <c r="C164" s="17" t="s">
        <v>248</v>
      </c>
      <c r="D164" s="19">
        <f t="shared" si="58"/>
        <v>4029.7520661157027</v>
      </c>
      <c r="E164" s="20">
        <f t="shared" si="59"/>
        <v>846.24793388429725</v>
      </c>
      <c r="F164" s="35">
        <v>4876</v>
      </c>
      <c r="G164" s="18"/>
      <c r="H164" s="6"/>
    </row>
    <row r="165" spans="1:8" ht="15.85" customHeight="1" x14ac:dyDescent="0.3">
      <c r="A165" s="32">
        <v>41000122</v>
      </c>
      <c r="B165" s="17"/>
      <c r="C165" s="17" t="s">
        <v>249</v>
      </c>
      <c r="D165" s="19">
        <f t="shared" ref="D165" si="60">F165/1.21</f>
        <v>595.00826446280996</v>
      </c>
      <c r="E165" s="20">
        <f t="shared" ref="E165" si="61">F165-D165</f>
        <v>124.95173553719007</v>
      </c>
      <c r="F165" s="17">
        <v>719.96</v>
      </c>
      <c r="G165" s="18"/>
      <c r="H165" s="6"/>
    </row>
    <row r="166" spans="1:8" ht="15.85" customHeight="1" x14ac:dyDescent="0.3">
      <c r="A166" s="32">
        <v>41000125</v>
      </c>
      <c r="B166" s="17"/>
      <c r="C166" s="17" t="s">
        <v>251</v>
      </c>
      <c r="D166" s="19">
        <f t="shared" ref="D166:D172" si="62">F166/1.21</f>
        <v>911.7190082644629</v>
      </c>
      <c r="E166" s="20">
        <f t="shared" ref="E166:E172" si="63">F166-D166</f>
        <v>191.46099173553716</v>
      </c>
      <c r="F166" s="35">
        <v>1103.18</v>
      </c>
      <c r="G166" s="18"/>
      <c r="H166" s="6"/>
    </row>
    <row r="167" spans="1:8" ht="15.85" customHeight="1" x14ac:dyDescent="0.3">
      <c r="A167" s="32">
        <v>41000129</v>
      </c>
      <c r="B167" s="17"/>
      <c r="C167" s="17" t="s">
        <v>254</v>
      </c>
      <c r="D167" s="19">
        <f t="shared" si="62"/>
        <v>350.41322314049586</v>
      </c>
      <c r="E167" s="20">
        <f t="shared" si="63"/>
        <v>73.586776859504141</v>
      </c>
      <c r="F167" s="35">
        <v>424</v>
      </c>
      <c r="G167" s="18"/>
      <c r="H167" s="6"/>
    </row>
    <row r="168" spans="1:8" ht="15.85" customHeight="1" x14ac:dyDescent="0.3">
      <c r="A168" s="32">
        <v>41000130</v>
      </c>
      <c r="B168" s="17"/>
      <c r="C168" s="17" t="s">
        <v>255</v>
      </c>
      <c r="D168" s="19">
        <f t="shared" si="62"/>
        <v>1765.5289256198348</v>
      </c>
      <c r="E168" s="20">
        <f t="shared" si="63"/>
        <v>370.76107438016516</v>
      </c>
      <c r="F168" s="35">
        <v>2136.29</v>
      </c>
      <c r="G168" s="18"/>
      <c r="H168" s="6"/>
    </row>
    <row r="169" spans="1:8" ht="15.85" customHeight="1" x14ac:dyDescent="0.3">
      <c r="A169" s="32">
        <v>41000131</v>
      </c>
      <c r="B169" s="17"/>
      <c r="C169" s="17" t="s">
        <v>256</v>
      </c>
      <c r="D169" s="19">
        <f t="shared" si="62"/>
        <v>702.32231404958679</v>
      </c>
      <c r="E169" s="20">
        <f t="shared" si="63"/>
        <v>147.48768595041315</v>
      </c>
      <c r="F169" s="35">
        <v>849.81</v>
      </c>
      <c r="G169" s="18"/>
      <c r="H169" s="6"/>
    </row>
    <row r="170" spans="1:8" ht="15.85" customHeight="1" x14ac:dyDescent="0.3">
      <c r="A170" s="32">
        <v>41000134</v>
      </c>
      <c r="B170" s="17"/>
      <c r="C170" s="17" t="s">
        <v>259</v>
      </c>
      <c r="D170" s="19">
        <f t="shared" si="62"/>
        <v>4321.6446280991731</v>
      </c>
      <c r="E170" s="20">
        <f t="shared" si="63"/>
        <v>907.54537190082647</v>
      </c>
      <c r="F170" s="35">
        <v>5229.1899999999996</v>
      </c>
      <c r="G170" s="18"/>
      <c r="H170" s="6"/>
    </row>
    <row r="171" spans="1:8" ht="15.85" customHeight="1" x14ac:dyDescent="0.3">
      <c r="A171" s="32">
        <v>41000137</v>
      </c>
      <c r="B171" s="17"/>
      <c r="C171" s="17" t="s">
        <v>260</v>
      </c>
      <c r="D171" s="19">
        <f t="shared" si="62"/>
        <v>200</v>
      </c>
      <c r="E171" s="20">
        <f t="shared" si="63"/>
        <v>42</v>
      </c>
      <c r="F171" s="35">
        <v>242</v>
      </c>
      <c r="G171" s="18"/>
      <c r="H171" s="6"/>
    </row>
    <row r="172" spans="1:8" ht="15.85" customHeight="1" x14ac:dyDescent="0.3">
      <c r="A172" s="32">
        <v>41000138</v>
      </c>
      <c r="B172" s="17"/>
      <c r="C172" s="17" t="s">
        <v>261</v>
      </c>
      <c r="D172" s="19">
        <f t="shared" si="62"/>
        <v>1050</v>
      </c>
      <c r="E172" s="20">
        <f t="shared" si="63"/>
        <v>220.5</v>
      </c>
      <c r="F172" s="35">
        <v>1270.5</v>
      </c>
      <c r="G172" s="18"/>
      <c r="H172" s="6"/>
    </row>
    <row r="173" spans="1:8" ht="15.85" customHeight="1" x14ac:dyDescent="0.3">
      <c r="A173" s="32">
        <v>41000140</v>
      </c>
      <c r="B173" s="17"/>
      <c r="C173" s="17" t="s">
        <v>262</v>
      </c>
      <c r="D173" s="19">
        <f t="shared" ref="D173:D177" si="64">F173/1.21</f>
        <v>450</v>
      </c>
      <c r="E173" s="20">
        <f t="shared" ref="E173:E177" si="65">F173-D173</f>
        <v>94.5</v>
      </c>
      <c r="F173" s="35">
        <v>544.5</v>
      </c>
      <c r="G173" s="18"/>
      <c r="H173" s="6"/>
    </row>
    <row r="174" spans="1:8" ht="15.85" customHeight="1" x14ac:dyDescent="0.3">
      <c r="A174" s="32">
        <v>41000141</v>
      </c>
      <c r="B174" s="17"/>
      <c r="C174" s="17" t="s">
        <v>263</v>
      </c>
      <c r="D174" s="19">
        <f t="shared" si="64"/>
        <v>153.60330578512398</v>
      </c>
      <c r="E174" s="20">
        <f t="shared" si="65"/>
        <v>32.256694214876035</v>
      </c>
      <c r="F174" s="35">
        <v>185.86</v>
      </c>
      <c r="G174" s="18"/>
      <c r="H174" s="6"/>
    </row>
    <row r="175" spans="1:8" ht="15.85" customHeight="1" x14ac:dyDescent="0.3">
      <c r="A175" s="32">
        <v>41000142</v>
      </c>
      <c r="B175" s="17"/>
      <c r="C175" s="17" t="s">
        <v>264</v>
      </c>
      <c r="D175" s="19">
        <f t="shared" si="64"/>
        <v>1064.8016528925621</v>
      </c>
      <c r="E175" s="20">
        <f t="shared" si="65"/>
        <v>223.60834710743802</v>
      </c>
      <c r="F175" s="35">
        <v>1288.4100000000001</v>
      </c>
      <c r="G175" s="18"/>
      <c r="H175" s="6"/>
    </row>
    <row r="176" spans="1:8" ht="15.85" customHeight="1" x14ac:dyDescent="0.3">
      <c r="A176" s="32">
        <v>41000143</v>
      </c>
      <c r="B176" s="17"/>
      <c r="C176" s="17" t="s">
        <v>265</v>
      </c>
      <c r="D176" s="19">
        <f t="shared" si="64"/>
        <v>1660.0826446280992</v>
      </c>
      <c r="E176" s="20">
        <f t="shared" si="65"/>
        <v>348.61735537190089</v>
      </c>
      <c r="F176" s="35">
        <v>2008.7</v>
      </c>
      <c r="G176" s="18"/>
      <c r="H176" s="6"/>
    </row>
    <row r="177" spans="1:8" ht="15.85" customHeight="1" x14ac:dyDescent="0.3">
      <c r="A177" s="32">
        <v>41000144</v>
      </c>
      <c r="B177" s="17"/>
      <c r="C177" s="17" t="s">
        <v>266</v>
      </c>
      <c r="D177" s="19">
        <f t="shared" si="64"/>
        <v>61.132231404958681</v>
      </c>
      <c r="E177" s="20">
        <f t="shared" si="65"/>
        <v>12.837768595041318</v>
      </c>
      <c r="F177" s="35">
        <v>73.97</v>
      </c>
      <c r="G177" s="18"/>
      <c r="H177" s="6"/>
    </row>
    <row r="178" spans="1:8" ht="15.85" customHeight="1" x14ac:dyDescent="0.3">
      <c r="A178" s="32">
        <v>41000145</v>
      </c>
      <c r="B178" s="17"/>
      <c r="C178" s="17" t="s">
        <v>267</v>
      </c>
      <c r="D178" s="19">
        <f t="shared" ref="D178:D183" si="66">F178/1.21</f>
        <v>279.3388429752066</v>
      </c>
      <c r="E178" s="20">
        <f t="shared" ref="E178:E183" si="67">F178-D178</f>
        <v>58.661157024793397</v>
      </c>
      <c r="F178" s="35">
        <v>338</v>
      </c>
      <c r="G178" s="18"/>
      <c r="H178" s="6"/>
    </row>
    <row r="179" spans="1:8" ht="15.85" customHeight="1" x14ac:dyDescent="0.3">
      <c r="A179" s="32">
        <v>41000146</v>
      </c>
      <c r="B179" s="17"/>
      <c r="C179" s="17" t="s">
        <v>268</v>
      </c>
      <c r="D179" s="19">
        <f t="shared" si="66"/>
        <v>350</v>
      </c>
      <c r="E179" s="20">
        <f t="shared" si="67"/>
        <v>73.5</v>
      </c>
      <c r="F179" s="35">
        <v>423.5</v>
      </c>
      <c r="G179" s="18"/>
      <c r="H179" s="6"/>
    </row>
    <row r="180" spans="1:8" ht="15.85" customHeight="1" x14ac:dyDescent="0.3">
      <c r="A180" s="32">
        <v>41000147</v>
      </c>
      <c r="B180" s="17"/>
      <c r="C180" s="17" t="s">
        <v>269</v>
      </c>
      <c r="D180" s="19">
        <f t="shared" si="66"/>
        <v>33.81818181818182</v>
      </c>
      <c r="E180" s="20">
        <f t="shared" si="67"/>
        <v>7.1018181818181816</v>
      </c>
      <c r="F180" s="35">
        <v>40.92</v>
      </c>
      <c r="G180" s="18"/>
      <c r="H180" s="6"/>
    </row>
    <row r="181" spans="1:8" ht="15.85" customHeight="1" x14ac:dyDescent="0.3">
      <c r="A181" s="32">
        <v>41000148</v>
      </c>
      <c r="B181" s="17"/>
      <c r="C181" s="17" t="s">
        <v>270</v>
      </c>
      <c r="D181" s="19">
        <f t="shared" si="66"/>
        <v>2000</v>
      </c>
      <c r="E181" s="20">
        <f t="shared" si="67"/>
        <v>420</v>
      </c>
      <c r="F181" s="35">
        <v>2420</v>
      </c>
      <c r="G181" s="18"/>
      <c r="H181" s="6"/>
    </row>
    <row r="182" spans="1:8" ht="15.85" customHeight="1" x14ac:dyDescent="0.3">
      <c r="A182" s="32">
        <v>41000149</v>
      </c>
      <c r="B182" s="17"/>
      <c r="C182" s="17" t="s">
        <v>271</v>
      </c>
      <c r="D182" s="19">
        <f t="shared" si="66"/>
        <v>1635.5537190082646</v>
      </c>
      <c r="E182" s="20">
        <f t="shared" si="67"/>
        <v>343.4662809917354</v>
      </c>
      <c r="F182" s="35">
        <v>1979.02</v>
      </c>
      <c r="G182" s="18"/>
      <c r="H182" s="6"/>
    </row>
    <row r="183" spans="1:8" ht="15.85" customHeight="1" x14ac:dyDescent="0.3">
      <c r="A183" s="32">
        <v>41000150</v>
      </c>
      <c r="B183" s="17"/>
      <c r="C183" s="17" t="s">
        <v>272</v>
      </c>
      <c r="D183" s="19">
        <f t="shared" si="66"/>
        <v>1635.5537190082646</v>
      </c>
      <c r="E183" s="20">
        <f t="shared" si="67"/>
        <v>343.4662809917354</v>
      </c>
      <c r="F183" s="35">
        <v>1979.02</v>
      </c>
      <c r="G183" s="18"/>
      <c r="H183" s="6"/>
    </row>
    <row r="184" spans="1:8" ht="15.85" customHeight="1" x14ac:dyDescent="0.3">
      <c r="A184" s="32">
        <v>41000151</v>
      </c>
      <c r="B184" s="17"/>
      <c r="C184" s="17" t="s">
        <v>273</v>
      </c>
      <c r="D184" s="19">
        <f t="shared" ref="D184:D185" si="68">F184/1.21</f>
        <v>182.75206611570249</v>
      </c>
      <c r="E184" s="20">
        <f t="shared" ref="E184:E185" si="69">F184-D184</f>
        <v>38.377933884297505</v>
      </c>
      <c r="F184" s="35">
        <v>221.13</v>
      </c>
      <c r="G184" s="18"/>
      <c r="H184" s="6"/>
    </row>
    <row r="185" spans="1:8" ht="15.85" customHeight="1" x14ac:dyDescent="0.3">
      <c r="A185" s="32">
        <v>41000153</v>
      </c>
      <c r="B185" s="17"/>
      <c r="C185" s="17" t="s">
        <v>274</v>
      </c>
      <c r="D185" s="19">
        <f t="shared" si="68"/>
        <v>79.404958677685954</v>
      </c>
      <c r="E185" s="20">
        <f t="shared" si="69"/>
        <v>16.675041322314044</v>
      </c>
      <c r="F185" s="35">
        <v>96.08</v>
      </c>
      <c r="G185" s="18"/>
      <c r="H185" s="6"/>
    </row>
    <row r="186" spans="1:8" x14ac:dyDescent="0.3">
      <c r="A186" s="32"/>
      <c r="B186" s="26"/>
      <c r="C186" s="27" t="s">
        <v>6</v>
      </c>
      <c r="D186" s="28">
        <f>SUM(D6:D185)</f>
        <v>166818.4710743801</v>
      </c>
      <c r="E186" s="29">
        <f>SUM(E6:E185)</f>
        <v>35031.878925619814</v>
      </c>
      <c r="F186" s="44">
        <f>SUM(F6:F185)</f>
        <v>202500.55999999997</v>
      </c>
      <c r="G186" s="30">
        <f>SUM(G6:G185)</f>
        <v>172769.83999999994</v>
      </c>
      <c r="H186" s="6"/>
    </row>
  </sheetData>
  <mergeCells count="4">
    <mergeCell ref="A1:H1"/>
    <mergeCell ref="A2:G2"/>
    <mergeCell ref="J1:Q1"/>
    <mergeCell ref="J2:P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3A992-2B57-4A7C-96A5-81712BB4067B}">
  <dimension ref="A1:H34"/>
  <sheetViews>
    <sheetView workbookViewId="0">
      <selection activeCell="L27" sqref="L27"/>
    </sheetView>
  </sheetViews>
  <sheetFormatPr baseColWidth="10" defaultRowHeight="15.05" x14ac:dyDescent="0.3"/>
  <cols>
    <col min="3" max="3" width="45.5546875" customWidth="1"/>
    <col min="6" max="6" width="12.88671875" customWidth="1"/>
    <col min="7" max="8" width="11.44140625" hidden="1" customWidth="1"/>
  </cols>
  <sheetData>
    <row r="1" spans="1:8" ht="25.05" x14ac:dyDescent="0.3">
      <c r="A1" s="75" t="s">
        <v>167</v>
      </c>
      <c r="B1" s="75"/>
      <c r="C1" s="75"/>
      <c r="D1" s="75"/>
      <c r="E1" s="75"/>
      <c r="F1" s="75"/>
      <c r="G1" s="75"/>
      <c r="H1" s="75"/>
    </row>
    <row r="2" spans="1:8" x14ac:dyDescent="0.3">
      <c r="A2" s="76" t="s">
        <v>0</v>
      </c>
      <c r="B2" s="76"/>
      <c r="C2" s="76"/>
      <c r="D2" s="76"/>
      <c r="E2" s="76"/>
      <c r="F2" s="76"/>
      <c r="G2" s="76"/>
      <c r="H2" s="1"/>
    </row>
    <row r="3" spans="1:8" x14ac:dyDescent="0.3">
      <c r="A3" s="2"/>
      <c r="B3" s="3"/>
      <c r="C3" s="4" t="s">
        <v>1</v>
      </c>
      <c r="D3" s="4"/>
      <c r="E3" s="4"/>
      <c r="F3" s="4">
        <v>2025</v>
      </c>
      <c r="G3" s="5">
        <v>2024</v>
      </c>
      <c r="H3" s="6"/>
    </row>
    <row r="4" spans="1:8" x14ac:dyDescent="0.3">
      <c r="A4" s="7"/>
      <c r="B4" s="8"/>
      <c r="C4" s="9"/>
      <c r="D4" s="9"/>
      <c r="E4" s="9"/>
      <c r="F4" s="10"/>
      <c r="G4" s="11"/>
      <c r="H4" s="6"/>
    </row>
    <row r="5" spans="1:8" x14ac:dyDescent="0.3">
      <c r="A5" s="12" t="s">
        <v>2</v>
      </c>
      <c r="B5" s="13"/>
      <c r="C5" s="12" t="s">
        <v>3</v>
      </c>
      <c r="D5" s="12" t="s">
        <v>4</v>
      </c>
      <c r="E5" s="12" t="s">
        <v>5</v>
      </c>
      <c r="F5" s="14" t="s">
        <v>6</v>
      </c>
      <c r="G5" s="15" t="s">
        <v>7</v>
      </c>
      <c r="H5" s="16"/>
    </row>
    <row r="6" spans="1:8" x14ac:dyDescent="0.3">
      <c r="A6" s="38" t="s">
        <v>8</v>
      </c>
      <c r="B6" s="17"/>
      <c r="C6" s="65" t="s">
        <v>9</v>
      </c>
      <c r="D6" s="39">
        <f t="shared" ref="D6:D31" si="0">F6/1.21</f>
        <v>9349.3553719008269</v>
      </c>
      <c r="E6" s="39">
        <f t="shared" ref="E6:E31" si="1">F6-D6</f>
        <v>1963.3646280991725</v>
      </c>
      <c r="F6" s="33">
        <v>11312.72</v>
      </c>
    </row>
    <row r="7" spans="1:8" x14ac:dyDescent="0.3">
      <c r="A7" s="38">
        <v>40000585</v>
      </c>
      <c r="B7" s="17"/>
      <c r="C7" s="66" t="s">
        <v>169</v>
      </c>
      <c r="D7" s="39">
        <f t="shared" si="0"/>
        <v>8230</v>
      </c>
      <c r="E7" s="39">
        <f t="shared" si="1"/>
        <v>1728.2999999999993</v>
      </c>
      <c r="F7" s="39">
        <v>9958.2999999999993</v>
      </c>
    </row>
    <row r="8" spans="1:8" x14ac:dyDescent="0.3">
      <c r="A8" s="38" t="s">
        <v>21</v>
      </c>
      <c r="B8" s="17"/>
      <c r="C8" s="66" t="s">
        <v>24</v>
      </c>
      <c r="D8" s="39">
        <f t="shared" si="0"/>
        <v>6432.4132231404965</v>
      </c>
      <c r="E8" s="39">
        <f t="shared" si="1"/>
        <v>1350.8067768595038</v>
      </c>
      <c r="F8" s="33">
        <v>7783.22</v>
      </c>
    </row>
    <row r="9" spans="1:8" x14ac:dyDescent="0.3">
      <c r="A9" s="38" t="s">
        <v>28</v>
      </c>
      <c r="B9" s="17"/>
      <c r="C9" s="66" t="s">
        <v>30</v>
      </c>
      <c r="D9" s="39">
        <f t="shared" si="0"/>
        <v>10028.851239669422</v>
      </c>
      <c r="E9" s="39">
        <f t="shared" si="1"/>
        <v>2106.0587603305776</v>
      </c>
      <c r="F9" s="33">
        <v>12134.91</v>
      </c>
    </row>
    <row r="10" spans="1:8" x14ac:dyDescent="0.3">
      <c r="A10" s="38" t="s">
        <v>43</v>
      </c>
      <c r="B10" s="17"/>
      <c r="C10" s="66" t="s">
        <v>44</v>
      </c>
      <c r="D10" s="67">
        <f t="shared" si="0"/>
        <v>9094.9008264462809</v>
      </c>
      <c r="E10" s="68">
        <f t="shared" si="1"/>
        <v>1909.929173553719</v>
      </c>
      <c r="F10" s="66">
        <v>11004.83</v>
      </c>
    </row>
    <row r="11" spans="1:8" x14ac:dyDescent="0.3">
      <c r="A11" s="38" t="s">
        <v>65</v>
      </c>
      <c r="B11" s="17"/>
      <c r="C11" s="66" t="s">
        <v>66</v>
      </c>
      <c r="D11" s="67">
        <f t="shared" si="0"/>
        <v>6018.6280991735539</v>
      </c>
      <c r="E11" s="68">
        <f t="shared" si="1"/>
        <v>1263.9119008264461</v>
      </c>
      <c r="F11" s="66">
        <v>7282.54</v>
      </c>
    </row>
    <row r="12" spans="1:8" x14ac:dyDescent="0.3">
      <c r="A12" s="38" t="s">
        <v>87</v>
      </c>
      <c r="B12" s="17"/>
      <c r="C12" s="69" t="s">
        <v>88</v>
      </c>
      <c r="D12" s="67">
        <f t="shared" si="0"/>
        <v>8661.4214876033056</v>
      </c>
      <c r="E12" s="68">
        <f t="shared" si="1"/>
        <v>1818.8985123966941</v>
      </c>
      <c r="F12" s="66">
        <v>10480.32</v>
      </c>
    </row>
    <row r="13" spans="1:8" x14ac:dyDescent="0.3">
      <c r="A13" s="38" t="s">
        <v>108</v>
      </c>
      <c r="B13" s="17"/>
      <c r="C13" s="38" t="s">
        <v>109</v>
      </c>
      <c r="D13" s="67">
        <f t="shared" si="0"/>
        <v>7810.0000000000009</v>
      </c>
      <c r="E13" s="68">
        <f t="shared" si="1"/>
        <v>1640.0999999999995</v>
      </c>
      <c r="F13" s="70">
        <v>9450.1</v>
      </c>
    </row>
    <row r="14" spans="1:8" x14ac:dyDescent="0.3">
      <c r="A14" s="37">
        <v>40000338</v>
      </c>
      <c r="B14" s="33"/>
      <c r="C14" s="33" t="s">
        <v>111</v>
      </c>
      <c r="D14" s="33">
        <f t="shared" si="0"/>
        <v>7470.0000000000009</v>
      </c>
      <c r="E14" s="33">
        <f t="shared" si="1"/>
        <v>1568.6999999999998</v>
      </c>
      <c r="F14" s="33">
        <v>9038.7000000000007</v>
      </c>
    </row>
    <row r="15" spans="1:8" x14ac:dyDescent="0.3">
      <c r="A15" s="38" t="s">
        <v>119</v>
      </c>
      <c r="B15" s="17"/>
      <c r="C15" s="66" t="s">
        <v>121</v>
      </c>
      <c r="D15" s="67">
        <f t="shared" si="0"/>
        <v>12151</v>
      </c>
      <c r="E15" s="68">
        <f t="shared" si="1"/>
        <v>2551.7099999999991</v>
      </c>
      <c r="F15" s="66">
        <v>14702.71</v>
      </c>
    </row>
    <row r="16" spans="1:8" x14ac:dyDescent="0.3">
      <c r="A16" s="38">
        <v>40000556</v>
      </c>
      <c r="B16" s="17"/>
      <c r="C16" s="66" t="s">
        <v>133</v>
      </c>
      <c r="D16" s="67">
        <f t="shared" si="0"/>
        <v>8615.7024793388427</v>
      </c>
      <c r="E16" s="68">
        <f t="shared" si="1"/>
        <v>1809.2975206611573</v>
      </c>
      <c r="F16" s="70">
        <v>10425</v>
      </c>
    </row>
    <row r="17" spans="1:6" x14ac:dyDescent="0.3">
      <c r="A17" s="38">
        <v>40000579</v>
      </c>
      <c r="B17" s="17"/>
      <c r="C17" s="66" t="s">
        <v>141</v>
      </c>
      <c r="D17" s="67">
        <f t="shared" si="0"/>
        <v>8968</v>
      </c>
      <c r="E17" s="68">
        <f t="shared" si="1"/>
        <v>1883.2800000000007</v>
      </c>
      <c r="F17" s="66">
        <v>10851.28</v>
      </c>
    </row>
    <row r="18" spans="1:6" x14ac:dyDescent="0.3">
      <c r="A18" s="37">
        <v>40000583</v>
      </c>
      <c r="B18" s="33"/>
      <c r="C18" s="33" t="s">
        <v>205</v>
      </c>
      <c r="D18" s="67">
        <f t="shared" si="0"/>
        <v>8986.1570247933887</v>
      </c>
      <c r="E18" s="68">
        <f t="shared" si="1"/>
        <v>1887.0929752066113</v>
      </c>
      <c r="F18" s="66">
        <v>10873.25</v>
      </c>
    </row>
    <row r="19" spans="1:6" x14ac:dyDescent="0.3">
      <c r="A19" s="38">
        <v>40000590</v>
      </c>
      <c r="B19" s="17"/>
      <c r="C19" s="66" t="s">
        <v>211</v>
      </c>
      <c r="D19" s="67">
        <f t="shared" si="0"/>
        <v>8000</v>
      </c>
      <c r="E19" s="68">
        <f t="shared" si="1"/>
        <v>1680</v>
      </c>
      <c r="F19" s="70">
        <v>9680</v>
      </c>
    </row>
    <row r="20" spans="1:6" x14ac:dyDescent="0.3">
      <c r="A20" s="38">
        <v>40000592</v>
      </c>
      <c r="B20" s="17"/>
      <c r="C20" s="66" t="s">
        <v>213</v>
      </c>
      <c r="D20" s="67">
        <f t="shared" si="0"/>
        <v>14851.702479338845</v>
      </c>
      <c r="E20" s="68">
        <f t="shared" si="1"/>
        <v>3118.8575206611567</v>
      </c>
      <c r="F20" s="70">
        <v>17970.560000000001</v>
      </c>
    </row>
    <row r="21" spans="1:6" x14ac:dyDescent="0.3">
      <c r="A21" s="38">
        <v>40000594</v>
      </c>
      <c r="B21" s="17"/>
      <c r="C21" s="66" t="s">
        <v>215</v>
      </c>
      <c r="D21" s="67">
        <f t="shared" si="0"/>
        <v>12341.363636363636</v>
      </c>
      <c r="E21" s="68">
        <f t="shared" si="1"/>
        <v>2591.6863636363632</v>
      </c>
      <c r="F21" s="70">
        <v>14933.05</v>
      </c>
    </row>
    <row r="22" spans="1:6" x14ac:dyDescent="0.3">
      <c r="A22" s="37">
        <v>40000607</v>
      </c>
      <c r="B22" s="33"/>
      <c r="C22" s="33" t="s">
        <v>228</v>
      </c>
      <c r="D22" s="33">
        <f t="shared" si="0"/>
        <v>9758</v>
      </c>
      <c r="E22" s="33">
        <f t="shared" si="1"/>
        <v>2049.1800000000003</v>
      </c>
      <c r="F22" s="33">
        <v>11807.18</v>
      </c>
    </row>
    <row r="23" spans="1:6" x14ac:dyDescent="0.3">
      <c r="A23" s="37">
        <v>41000056</v>
      </c>
      <c r="B23" s="33"/>
      <c r="C23" s="33" t="s">
        <v>238</v>
      </c>
      <c r="D23" s="39">
        <f t="shared" si="0"/>
        <v>12524.04958677686</v>
      </c>
      <c r="E23" s="39">
        <f t="shared" si="1"/>
        <v>2630.0504132231399</v>
      </c>
      <c r="F23" s="33">
        <v>15154.1</v>
      </c>
    </row>
    <row r="24" spans="1:6" x14ac:dyDescent="0.3">
      <c r="A24" s="37">
        <v>41000087</v>
      </c>
      <c r="B24" s="33"/>
      <c r="C24" s="33" t="s">
        <v>239</v>
      </c>
      <c r="D24" s="39">
        <f t="shared" si="0"/>
        <v>7561.462809917356</v>
      </c>
      <c r="E24" s="39">
        <f t="shared" si="1"/>
        <v>1587.9071900826448</v>
      </c>
      <c r="F24" s="33">
        <v>9149.3700000000008</v>
      </c>
    </row>
    <row r="25" spans="1:6" x14ac:dyDescent="0.3">
      <c r="A25" s="37">
        <v>41000097</v>
      </c>
      <c r="B25" s="33"/>
      <c r="C25" s="33" t="s">
        <v>241</v>
      </c>
      <c r="D25" s="39">
        <f t="shared" si="0"/>
        <v>6250</v>
      </c>
      <c r="E25" s="39">
        <f t="shared" si="1"/>
        <v>1312.5</v>
      </c>
      <c r="F25" s="33">
        <v>7562.5</v>
      </c>
    </row>
    <row r="26" spans="1:6" x14ac:dyDescent="0.3">
      <c r="A26" s="38">
        <v>41000119</v>
      </c>
      <c r="B26" s="17"/>
      <c r="C26" s="66" t="s">
        <v>246</v>
      </c>
      <c r="D26" s="67">
        <f t="shared" si="0"/>
        <v>8000</v>
      </c>
      <c r="E26" s="68">
        <f t="shared" si="1"/>
        <v>1680</v>
      </c>
      <c r="F26" s="66">
        <v>9680</v>
      </c>
    </row>
    <row r="27" spans="1:6" x14ac:dyDescent="0.3">
      <c r="A27" s="38">
        <v>41000123</v>
      </c>
      <c r="B27" s="17"/>
      <c r="C27" s="66" t="s">
        <v>250</v>
      </c>
      <c r="D27" s="67">
        <f t="shared" si="0"/>
        <v>5794.9586776859505</v>
      </c>
      <c r="E27" s="68">
        <f t="shared" si="1"/>
        <v>1216.9413223140491</v>
      </c>
      <c r="F27" s="70">
        <v>7011.9</v>
      </c>
    </row>
    <row r="28" spans="1:6" x14ac:dyDescent="0.3">
      <c r="A28" s="37">
        <v>41000126</v>
      </c>
      <c r="B28" s="33"/>
      <c r="C28" s="33" t="s">
        <v>252</v>
      </c>
      <c r="D28" s="67">
        <f t="shared" si="0"/>
        <v>14550.495867768594</v>
      </c>
      <c r="E28" s="68">
        <f t="shared" si="1"/>
        <v>3055.6041322314049</v>
      </c>
      <c r="F28" s="70">
        <v>17606.099999999999</v>
      </c>
    </row>
    <row r="29" spans="1:6" x14ac:dyDescent="0.3">
      <c r="A29" s="37">
        <v>41000127</v>
      </c>
      <c r="B29" s="33"/>
      <c r="C29" s="33" t="s">
        <v>253</v>
      </c>
      <c r="D29" s="67">
        <f t="shared" si="0"/>
        <v>9881.6528925619823</v>
      </c>
      <c r="E29" s="68">
        <f t="shared" si="1"/>
        <v>2075.147107438017</v>
      </c>
      <c r="F29" s="70">
        <v>11956.8</v>
      </c>
    </row>
    <row r="30" spans="1:6" x14ac:dyDescent="0.3">
      <c r="A30" s="37">
        <v>41000128</v>
      </c>
      <c r="B30" s="33"/>
      <c r="C30" s="33" t="s">
        <v>257</v>
      </c>
      <c r="D30" s="67">
        <f t="shared" si="0"/>
        <v>14785.652892561984</v>
      </c>
      <c r="E30" s="68">
        <f t="shared" si="1"/>
        <v>3104.9871074380153</v>
      </c>
      <c r="F30" s="70">
        <v>17890.64</v>
      </c>
    </row>
    <row r="31" spans="1:6" x14ac:dyDescent="0.3">
      <c r="A31" s="37">
        <v>41000132</v>
      </c>
      <c r="B31" s="33"/>
      <c r="C31" s="33" t="s">
        <v>258</v>
      </c>
      <c r="D31" s="67">
        <f t="shared" si="0"/>
        <v>12355.628099173553</v>
      </c>
      <c r="E31" s="68">
        <f t="shared" si="1"/>
        <v>2594.6819008264465</v>
      </c>
      <c r="F31" s="70">
        <v>14950.31</v>
      </c>
    </row>
    <row r="32" spans="1:6" x14ac:dyDescent="0.3">
      <c r="A32" s="43"/>
      <c r="B32" s="46"/>
      <c r="C32" s="45" t="s">
        <v>6</v>
      </c>
      <c r="D32" s="63">
        <f>SUM(D6:D31)</f>
        <v>248471.39669421484</v>
      </c>
      <c r="E32" s="63">
        <f>SUM(E6:E31)</f>
        <v>52178.99330578513</v>
      </c>
      <c r="F32" s="64">
        <f>SUM(F6:F31)</f>
        <v>300650.39</v>
      </c>
    </row>
    <row r="33" spans="1:6" x14ac:dyDescent="0.3">
      <c r="A33" s="40"/>
      <c r="B33" s="36"/>
      <c r="C33" s="36"/>
      <c r="D33" s="36"/>
      <c r="E33" s="36"/>
      <c r="F33" s="36"/>
    </row>
    <row r="34" spans="1:6" x14ac:dyDescent="0.3">
      <c r="A34" s="40"/>
      <c r="B34" s="36"/>
      <c r="C34" s="36"/>
      <c r="D34" s="36"/>
      <c r="E34" s="36"/>
      <c r="F34" s="36"/>
    </row>
  </sheetData>
  <mergeCells count="2">
    <mergeCell ref="A1:H1"/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-6050</vt:lpstr>
      <vt:lpstr>mas 6050 y - de 18150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Nevado Rincón</dc:creator>
  <cp:lastModifiedBy>Ildefonso Velez Martinez-Conde</cp:lastModifiedBy>
  <dcterms:created xsi:type="dcterms:W3CDTF">2025-08-29T07:55:21Z</dcterms:created>
  <dcterms:modified xsi:type="dcterms:W3CDTF">2026-03-06T13:16:25Z</dcterms:modified>
</cp:coreProperties>
</file>